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Winsrv2016\agence en cours\Affaires en cours\54 - MEURTHE ET MOSELLE\54 NANCY HOTEL DES PAGES TR2\06 DCE\09 - ENVOI MOUV\25 09 01\"/>
    </mc:Choice>
  </mc:AlternateContent>
  <xr:revisionPtr revIDLastSave="0" documentId="13_ncr:1_{ABB9DA25-3AA9-4C6D-91CB-4C66C7852A57}" xr6:coauthVersionLast="47" xr6:coauthVersionMax="47" xr10:uidLastSave="{00000000-0000-0000-0000-000000000000}"/>
  <bookViews>
    <workbookView xWindow="13728" yWindow="60" windowWidth="15264" windowHeight="16620" activeTab="1" xr2:uid="{14A3B67A-CCE2-4786-B70B-6DF76E518A7A}"/>
  </bookViews>
  <sheets>
    <sheet name="pdg5" sheetId="20" r:id="rId1"/>
    <sheet name="LOT 5 MEN" sheetId="6" r:id="rId2"/>
  </sheets>
  <definedNames>
    <definedName name="_Toc203668568" localSheetId="1">'LOT 5 MEN'!#REF!</definedName>
    <definedName name="Excel_BuiltIn_Print_Area_1_1">#REF!</definedName>
    <definedName name="Excel_BuiltIn_Print_Area_1_1_1">#REF!</definedName>
    <definedName name="Excel_BuiltIn_Print_Area_1_1_1_1">#REF!</definedName>
    <definedName name="Excel_BuiltIn_Print_Area_11">#REF!</definedName>
    <definedName name="Excel_BuiltIn_Print_Area_12">#REF!</definedName>
    <definedName name="Excel_BuiltIn_Print_Area_13">#REF!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#REF!</definedName>
    <definedName name="Excel_BuiltIn_Print_Area_17_1">#REF!</definedName>
    <definedName name="Excel_BuiltIn_Print_Area_17_1_1">#REF!</definedName>
    <definedName name="Excel_BuiltIn_Print_Area_18">#REF!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1_1_1_1">#REF!</definedName>
    <definedName name="Excel_BuiltIn_Print_Area_3_1">#REF!</definedName>
    <definedName name="Excel_BuiltIn_Print_Area_4_1">#REF!</definedName>
    <definedName name="Excel_BuiltIn_Print_Area_4_1_1">#REF!</definedName>
    <definedName name="Excel_BuiltIn_Print_Area_5_1">#REF!</definedName>
    <definedName name="Excel_BuiltIn_Print_Area_6_1">#REF!</definedName>
    <definedName name="Excel_BuiltIn_Print_Area_7_1">#REF!</definedName>
    <definedName name="Excel_BuiltIn_Print_Area_8_1">#REF!</definedName>
    <definedName name="Excel_BuiltIn_Print_Area_9_1">#REF!</definedName>
    <definedName name="Excel_BuiltIn_Print_Titles_1_1_1">#REF!</definedName>
    <definedName name="Excel_BuiltIn_Print_Titles_11">#REF!</definedName>
    <definedName name="Excel_BuiltIn_Print_Titles_12">#REF!</definedName>
    <definedName name="Excel_BuiltIn_Print_Titles_13">#REF!</definedName>
    <definedName name="Excel_BuiltIn_Print_Titles_14">#REF!</definedName>
    <definedName name="Excel_BuiltIn_Print_Titles_15">#REF!</definedName>
    <definedName name="Excel_BuiltIn_Print_Titles_16">#REF!</definedName>
    <definedName name="Excel_BuiltIn_Print_Titles_17">#REF!</definedName>
    <definedName name="Excel_BuiltIn_Print_Titles_17_1">#REF!</definedName>
    <definedName name="Excel_BuiltIn_Print_Titles_18">#REF!</definedName>
    <definedName name="Excel_BuiltIn_Print_Titles_19">#REF!</definedName>
    <definedName name="Excel_BuiltIn_Print_Titles_2_1">#REF!</definedName>
    <definedName name="Excel_BuiltIn_Print_Titles_2_1_1">#REF!</definedName>
    <definedName name="Excel_BuiltIn_Print_Titles_3_1">#REF!</definedName>
    <definedName name="Excel_BuiltIn_Print_Titles_4_1">#REF!</definedName>
    <definedName name="Excel_BuiltIn_Print_Titles_5_1">#REF!</definedName>
    <definedName name="Excel_BuiltIn_Print_Titles_6_1">#REF!</definedName>
    <definedName name="Excel_BuiltIn_Print_Titles_7_1">#REF!</definedName>
    <definedName name="Excel_BuiltIn_Print_Titles_8_1">#REF!</definedName>
    <definedName name="_xlnm.Print_Titles" localSheetId="1">'LOT 5 MEN'!$1:$2</definedName>
    <definedName name="_xlnm.Print_Area" localSheetId="1">'LOT 5 MEN'!$A$1:$G$217</definedName>
    <definedName name="_xlnm.Print_Area" localSheetId="0">'pdg5'!$A$1:$C$38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6" l="1"/>
  <c r="H206" i="6"/>
  <c r="A206" i="6"/>
  <c r="H181" i="6"/>
  <c r="A181" i="6"/>
  <c r="H180" i="6"/>
  <c r="G180" i="6"/>
  <c r="A180" i="6"/>
  <c r="H179" i="6"/>
  <c r="G179" i="6"/>
  <c r="H177" i="6"/>
  <c r="A177" i="6"/>
  <c r="H176" i="6"/>
  <c r="A176" i="6"/>
  <c r="H174" i="6"/>
  <c r="A174" i="6"/>
  <c r="G120" i="6"/>
  <c r="A115" i="6"/>
  <c r="H115" i="6"/>
  <c r="H205" i="6"/>
  <c r="H204" i="6"/>
  <c r="H203" i="6"/>
  <c r="H14" i="6"/>
  <c r="A14" i="6"/>
  <c r="G212" i="6"/>
  <c r="A210" i="6"/>
  <c r="A209" i="6"/>
  <c r="A208" i="6"/>
  <c r="A207" i="6"/>
  <c r="H214" i="6"/>
  <c r="H213" i="6"/>
  <c r="H212" i="6"/>
  <c r="H211" i="6"/>
  <c r="H210" i="6"/>
  <c r="H209" i="6"/>
  <c r="H208" i="6"/>
  <c r="H207" i="6"/>
  <c r="H202" i="6"/>
  <c r="H201" i="6"/>
  <c r="H200" i="6"/>
  <c r="H199" i="6"/>
  <c r="H198" i="6"/>
  <c r="H197" i="6"/>
  <c r="H196" i="6"/>
  <c r="H195" i="6"/>
  <c r="H194" i="6"/>
  <c r="A202" i="6"/>
  <c r="A200" i="6"/>
  <c r="A198" i="6"/>
  <c r="A197" i="6"/>
  <c r="A195" i="6"/>
  <c r="A194" i="6"/>
  <c r="H189" i="6"/>
  <c r="H185" i="6"/>
  <c r="H184" i="6"/>
  <c r="H183" i="6"/>
  <c r="H159" i="6"/>
  <c r="H158" i="6"/>
  <c r="H157" i="6"/>
  <c r="H156" i="6"/>
  <c r="H155" i="6"/>
  <c r="H154" i="6"/>
  <c r="H153" i="6"/>
  <c r="H152" i="6"/>
  <c r="H151" i="6"/>
  <c r="H150" i="6"/>
  <c r="H149" i="6"/>
  <c r="H148" i="6"/>
  <c r="H147" i="6"/>
  <c r="H146" i="6"/>
  <c r="H145" i="6"/>
  <c r="H144" i="6"/>
  <c r="H142" i="6"/>
  <c r="H141" i="6"/>
  <c r="H140" i="6"/>
  <c r="H139" i="6"/>
  <c r="H138" i="6"/>
  <c r="H137" i="6"/>
  <c r="H136" i="6"/>
  <c r="H135" i="6"/>
  <c r="H134" i="6"/>
  <c r="H133" i="6"/>
  <c r="H132" i="6"/>
  <c r="H131" i="6"/>
  <c r="H130" i="6"/>
  <c r="H129" i="6"/>
  <c r="H121" i="6"/>
  <c r="H120" i="6"/>
  <c r="H119" i="6"/>
  <c r="H118" i="6"/>
  <c r="H117" i="6"/>
  <c r="H116" i="6"/>
  <c r="H114" i="6"/>
  <c r="H113" i="6"/>
  <c r="H112" i="6"/>
  <c r="H111" i="6"/>
  <c r="H110" i="6"/>
  <c r="H109" i="6"/>
  <c r="H108" i="6"/>
  <c r="H107" i="6"/>
  <c r="H106" i="6"/>
  <c r="H105" i="6"/>
  <c r="H104" i="6"/>
  <c r="H103" i="6"/>
  <c r="H102" i="6"/>
  <c r="H99" i="6"/>
  <c r="H98" i="6"/>
  <c r="H172" i="6"/>
  <c r="H171" i="6"/>
  <c r="H170" i="6"/>
  <c r="H169" i="6"/>
  <c r="H168" i="6"/>
  <c r="H167" i="6"/>
  <c r="H166" i="6"/>
  <c r="H165" i="6"/>
  <c r="H164" i="6"/>
  <c r="H163" i="6"/>
  <c r="H162" i="6"/>
  <c r="H97" i="6"/>
  <c r="H96" i="6"/>
  <c r="H95" i="6"/>
  <c r="H94" i="6"/>
  <c r="H93" i="6"/>
  <c r="H92" i="6"/>
  <c r="H91" i="6"/>
  <c r="H90" i="6"/>
  <c r="H89" i="6"/>
  <c r="H88" i="6"/>
  <c r="H87" i="6"/>
  <c r="H86" i="6"/>
  <c r="H85" i="6"/>
  <c r="H84" i="6"/>
  <c r="H83" i="6"/>
  <c r="H82" i="6"/>
  <c r="H81" i="6"/>
  <c r="H80" i="6"/>
  <c r="H79" i="6"/>
  <c r="H78" i="6"/>
  <c r="H77" i="6"/>
  <c r="H76" i="6"/>
  <c r="H75" i="6"/>
  <c r="H74" i="6"/>
  <c r="H73" i="6"/>
  <c r="H72" i="6"/>
  <c r="H70" i="6"/>
  <c r="H69" i="6"/>
  <c r="H68" i="6"/>
  <c r="H67" i="6"/>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100" i="6"/>
  <c r="H26" i="6"/>
  <c r="H25" i="6"/>
  <c r="H24" i="6"/>
  <c r="H23" i="6"/>
  <c r="H22" i="6"/>
  <c r="H21" i="6"/>
  <c r="H20" i="6"/>
  <c r="H19" i="6"/>
  <c r="H18" i="6"/>
  <c r="H17" i="6"/>
  <c r="H16" i="6"/>
  <c r="H13" i="6"/>
  <c r="H12" i="6"/>
  <c r="H11" i="6"/>
  <c r="A189" i="6"/>
  <c r="A185" i="6"/>
  <c r="A184" i="6"/>
  <c r="A159" i="6"/>
  <c r="A158" i="6"/>
  <c r="A157" i="6"/>
  <c r="A155" i="6"/>
  <c r="A153" i="6"/>
  <c r="A151" i="6"/>
  <c r="A149" i="6"/>
  <c r="A148" i="6"/>
  <c r="A147" i="6"/>
  <c r="A146" i="6"/>
  <c r="A145" i="6"/>
  <c r="A142" i="6"/>
  <c r="A140" i="6"/>
  <c r="A138" i="6"/>
  <c r="A137" i="6"/>
  <c r="A136" i="6"/>
  <c r="A134" i="6"/>
  <c r="A133" i="6"/>
  <c r="A132" i="6"/>
  <c r="A131" i="6"/>
  <c r="A130" i="6"/>
  <c r="A129" i="6"/>
  <c r="A121" i="6"/>
  <c r="A119" i="6"/>
  <c r="A118" i="6"/>
  <c r="A117" i="6"/>
  <c r="A114" i="6"/>
  <c r="A113" i="6"/>
  <c r="A111" i="6"/>
  <c r="A110" i="6"/>
  <c r="A109" i="6"/>
  <c r="A108" i="6"/>
  <c r="A107" i="6"/>
  <c r="A106" i="6"/>
  <c r="A105" i="6"/>
  <c r="A103" i="6"/>
  <c r="A102" i="6"/>
  <c r="A99" i="6"/>
  <c r="A98" i="6"/>
  <c r="A171" i="6"/>
  <c r="A170" i="6"/>
  <c r="A168" i="6"/>
  <c r="A167" i="6"/>
  <c r="A166" i="6"/>
  <c r="A165" i="6"/>
  <c r="A164" i="6"/>
  <c r="A163" i="6"/>
  <c r="A162" i="6"/>
  <c r="A97" i="6"/>
  <c r="A96" i="6"/>
  <c r="A95" i="6"/>
  <c r="A94" i="6"/>
  <c r="A93" i="6"/>
  <c r="A91" i="6"/>
  <c r="A89" i="6"/>
  <c r="A87" i="6"/>
  <c r="A85" i="6"/>
  <c r="A84" i="6"/>
  <c r="A83" i="6"/>
  <c r="A81" i="6"/>
  <c r="A79" i="6"/>
  <c r="A77" i="6"/>
  <c r="A75" i="6"/>
  <c r="A74" i="6"/>
  <c r="A73" i="6"/>
  <c r="A70" i="6"/>
  <c r="A69" i="6"/>
  <c r="A68" i="6"/>
  <c r="A67" i="6"/>
  <c r="A66" i="6"/>
  <c r="A65" i="6"/>
  <c r="A64" i="6"/>
  <c r="A63" i="6"/>
  <c r="A61" i="6"/>
  <c r="A60" i="6"/>
  <c r="A59" i="6"/>
  <c r="A57" i="6"/>
  <c r="A55" i="6"/>
  <c r="A54" i="6"/>
  <c r="A53" i="6"/>
  <c r="A51" i="6"/>
  <c r="A50" i="6"/>
  <c r="A49" i="6"/>
  <c r="A47" i="6"/>
  <c r="A45" i="6"/>
  <c r="A43" i="6"/>
  <c r="A41" i="6"/>
  <c r="A40" i="6"/>
  <c r="A39" i="6"/>
  <c r="A37" i="6"/>
  <c r="A35" i="6"/>
  <c r="A33" i="6"/>
  <c r="A31" i="6"/>
  <c r="A30" i="6"/>
  <c r="A29" i="6"/>
  <c r="A28" i="6"/>
  <c r="A27" i="6"/>
  <c r="A26" i="6"/>
  <c r="A25" i="6"/>
  <c r="A23" i="6"/>
  <c r="A21" i="6"/>
  <c r="A19" i="6"/>
  <c r="A18" i="6"/>
  <c r="A17" i="6"/>
  <c r="A16" i="6"/>
  <c r="A13" i="6"/>
  <c r="A12" i="6"/>
  <c r="A11" i="6"/>
  <c r="G201" i="6"/>
  <c r="G199" i="6"/>
  <c r="G144" i="6"/>
  <c r="G141" i="6"/>
  <c r="G139" i="6"/>
  <c r="G116" i="6"/>
  <c r="G112" i="6"/>
  <c r="G104" i="6"/>
  <c r="G172" i="6"/>
  <c r="G169" i="6"/>
  <c r="H10" i="6"/>
  <c r="A10" i="6" s="1"/>
  <c r="G92" i="6"/>
  <c r="G90" i="6"/>
  <c r="G88" i="6"/>
  <c r="G86" i="6"/>
  <c r="G82" i="6"/>
  <c r="G80" i="6"/>
  <c r="G78" i="6"/>
  <c r="G76" i="6"/>
  <c r="G72" i="6"/>
  <c r="G58" i="6"/>
  <c r="G56" i="6"/>
  <c r="G52" i="6"/>
  <c r="G48" i="6"/>
  <c r="G44" i="6"/>
  <c r="G46" i="6"/>
  <c r="G42" i="6"/>
  <c r="G38" i="6"/>
  <c r="G36" i="6"/>
  <c r="G34" i="6"/>
  <c r="G32" i="6"/>
  <c r="G100" i="6"/>
  <c r="H217" i="6"/>
  <c r="H216" i="6"/>
  <c r="H215" i="6"/>
  <c r="H192" i="6"/>
  <c r="H191" i="6"/>
  <c r="H190" i="6"/>
  <c r="G184" i="6"/>
  <c r="G157" i="6"/>
  <c r="G145" i="6"/>
  <c r="G105" i="6"/>
  <c r="G11" i="6"/>
  <c r="F12" i="6" s="1"/>
  <c r="H193" i="6"/>
  <c r="G183" i="6"/>
  <c r="G156" i="6"/>
  <c r="G154" i="6"/>
  <c r="G152" i="6"/>
  <c r="G150" i="6"/>
  <c r="F181" i="6" l="1"/>
  <c r="A179" i="6"/>
  <c r="G203" i="6"/>
  <c r="F106" i="6"/>
  <c r="A196" i="6"/>
  <c r="A52" i="6"/>
  <c r="A144" i="6"/>
  <c r="A92" i="6"/>
  <c r="G215" i="6"/>
  <c r="A72" i="6"/>
  <c r="A201" i="6"/>
  <c r="A116" i="6"/>
  <c r="A139" i="6"/>
  <c r="A100" i="6"/>
  <c r="A32" i="6"/>
  <c r="A76" i="6"/>
  <c r="A20" i="6"/>
  <c r="A88" i="6"/>
  <c r="A152" i="6"/>
  <c r="A156" i="6"/>
  <c r="A22" i="6"/>
  <c r="A80" i="6"/>
  <c r="A172" i="6"/>
  <c r="A104" i="6"/>
  <c r="A112" i="6"/>
  <c r="A120" i="6"/>
  <c r="A135" i="6"/>
  <c r="A211" i="6"/>
  <c r="A199" i="6"/>
  <c r="A212" i="6"/>
  <c r="A213" i="6"/>
  <c r="A78" i="6"/>
  <c r="A86" i="6"/>
  <c r="A150" i="6"/>
  <c r="A38" i="6"/>
  <c r="A46" i="6"/>
  <c r="A62" i="6"/>
  <c r="A183" i="6"/>
  <c r="A48" i="6"/>
  <c r="A56" i="6"/>
  <c r="A169" i="6"/>
  <c r="A82" i="6"/>
  <c r="A90" i="6"/>
  <c r="A141" i="6"/>
  <c r="A154" i="6"/>
  <c r="A34" i="6"/>
  <c r="A42" i="6"/>
  <c r="A58" i="6"/>
  <c r="A24" i="6"/>
  <c r="A36" i="6"/>
  <c r="A44" i="6"/>
  <c r="F185" i="6"/>
  <c r="F158" i="6"/>
  <c r="G135" i="6" l="1"/>
  <c r="F146" i="6" s="1"/>
  <c r="G62" i="6"/>
  <c r="F96" i="6" s="1"/>
  <c r="G24" i="6"/>
  <c r="G22" i="6"/>
  <c r="G20" i="6"/>
  <c r="F26" i="6" l="1"/>
  <c r="G190" i="6"/>
  <c r="G191" i="6" l="1"/>
  <c r="G192" i="6" s="1"/>
  <c r="G204" i="6" l="1"/>
  <c r="G205" i="6" s="1"/>
  <c r="G216" i="6" l="1"/>
  <c r="G217" i="6" s="1"/>
</calcChain>
</file>

<file path=xl/sharedStrings.xml><?xml version="1.0" encoding="utf-8"?>
<sst xmlns="http://schemas.openxmlformats.org/spreadsheetml/2006/main" count="202" uniqueCount="143">
  <si>
    <t>N°</t>
  </si>
  <si>
    <t xml:space="preserve">n° CCTP </t>
  </si>
  <si>
    <t xml:space="preserve">Désignation des ouvrages </t>
  </si>
  <si>
    <t xml:space="preserve">Sommes </t>
  </si>
  <si>
    <t>U</t>
  </si>
  <si>
    <t xml:space="preserve">TVA 20 % </t>
  </si>
  <si>
    <t xml:space="preserve">TOTAL TTC </t>
  </si>
  <si>
    <t>NANCY</t>
  </si>
  <si>
    <t>TRANCHE 2</t>
  </si>
  <si>
    <t>DOSSIER DE CONSULTATION DES ENTREPRISES (DCE)</t>
  </si>
  <si>
    <t>Architecture et patrimoine</t>
  </si>
  <si>
    <t>Atelier Grégoire ANDRÉ</t>
  </si>
  <si>
    <t xml:space="preserve">19, rue Montesquieu - 54 000 NANCY </t>
  </si>
  <si>
    <t>Tél. 03 83 20 71 87 - fax. 03 83 21 60 81 - atelier@andrepatrimoine.fr</t>
  </si>
  <si>
    <t>Économiste</t>
  </si>
  <si>
    <t>Cabinet Philippe GRANDFILS</t>
  </si>
  <si>
    <t xml:space="preserve">75, avenue Parmentier - 75 544 PARIS CEDEX 11 </t>
  </si>
  <si>
    <t>Bureau d’Etude Fluides</t>
  </si>
  <si>
    <t>BET LOUVET SAS</t>
  </si>
  <si>
    <t>13-15, avenue de la Garenne – 54 000 NANCY</t>
  </si>
  <si>
    <t>Bureau d’Etude Structures</t>
  </si>
  <si>
    <t>BET OMNITECH SAS</t>
  </si>
  <si>
    <t>7, chemin de la Moselle – 57 160 SCY CHAZELLES</t>
  </si>
  <si>
    <t>Ens</t>
  </si>
  <si>
    <t xml:space="preserve">Porche : </t>
  </si>
  <si>
    <t>Dépose/repose en conservation (principalement éléments intérieurs) :</t>
  </si>
  <si>
    <t>Des coffres de rideaux après repose des menuiseries</t>
  </si>
  <si>
    <t>Des lambris d’ébrasement après repose des menuiseries</t>
  </si>
  <si>
    <t>Cour 1 - façade D-nord ouest :</t>
  </si>
  <si>
    <t>*001 D - porte d’accès : restauration de la porte XVIIIe, 2 vantaux pleins à panneautage losangé, imposte vitrée fixe à petits carreaux. Décapage, révision des organes de rotation, remplacement des organes de fermeture, remplacement des plinthes par greffes, engravure de joints, couches d’impression.</t>
  </si>
  <si>
    <t xml:space="preserve">008 F : fourniture et pose de menuiseries à 6 petits carreaux double vitrage 14mm krypton avec 1 verre feuilleté simple (33.2), espagnolette neuve </t>
  </si>
  <si>
    <t>Façade E - sud-ouest</t>
  </si>
  <si>
    <t>Niveau RDC :</t>
  </si>
  <si>
    <t>Niveau R+1 :</t>
  </si>
  <si>
    <t>Niveau R+2 ;</t>
  </si>
  <si>
    <t>R+1 corps C, 5 unités (141 x 351 cm)</t>
  </si>
  <si>
    <t xml:space="preserve">Remplacement de la porte existante : </t>
  </si>
  <si>
    <t>TOTAL HT LOT 5 MENUISERIE</t>
  </si>
  <si>
    <t>01.00</t>
  </si>
  <si>
    <t>02.00</t>
  </si>
  <si>
    <t>02.01</t>
  </si>
  <si>
    <t>02.02</t>
  </si>
  <si>
    <t>03.00</t>
  </si>
  <si>
    <t>03.01</t>
  </si>
  <si>
    <t>03.02</t>
  </si>
  <si>
    <t>04.00</t>
  </si>
  <si>
    <t>MENUISERIES EXTERIEURES</t>
  </si>
  <si>
    <t>05.00</t>
  </si>
  <si>
    <t>06.00</t>
  </si>
  <si>
    <t xml:space="preserve">ETAT DES LIEUX </t>
  </si>
  <si>
    <t>DOSSIER DES OUVRAGES EXECUTES</t>
  </si>
  <si>
    <t>06.01</t>
  </si>
  <si>
    <t>07.00</t>
  </si>
  <si>
    <t>08.00</t>
  </si>
  <si>
    <t xml:space="preserve">DEPOSE DE MENUISERIE </t>
  </si>
  <si>
    <t xml:space="preserve">Dépose de menuiseries non conservées </t>
  </si>
  <si>
    <t xml:space="preserve">RESTAURATION DES MENUISERIES </t>
  </si>
  <si>
    <t>Façade D-sud-</t>
  </si>
  <si>
    <t>Façade E sud-ouest :</t>
  </si>
  <si>
    <t xml:space="preserve">Des volets intérieurs après repose des menuiseries (002 D et 003 D ) </t>
  </si>
  <si>
    <t xml:space="preserve">* 002 D et 003 D : fourniture et pose de menuiserie, compris dormant, à traverse et imposte pourvue  d’un soufflet à meneau central. Commande des impostes à soufflet. Verre feuilleté  simple. Espagnolette neuves </t>
  </si>
  <si>
    <t xml:space="preserve">* 101 D à 105 D : fourniture et pose de menuiserie, compris dormant,  à traverse et imposte pourvue  d’un soufflet à meneau central. Commande des impostes à soufflet. Double vitrage fin krypton 14mm.espagnolette neuves et 2 espagnolettes en restauration et repose </t>
  </si>
  <si>
    <t xml:space="preserve">* 005 E  : fourniture et pose de menuiseries, compris dormant, à 2 vantaux à 2 grands carreaux, double vitrage fin krypton 14mm, film contrôle solaire Climagard,crémone bouton ovale neuve </t>
  </si>
  <si>
    <t xml:space="preserve">* Baies de service 007 D, 108 E, 205 E et 206 E : remplacement des menuiseries existantes (y compris dormants)  par des vantaux simples à double vitrage krypton 14 mm, film contrôle solaire Climagard,crémone bouton ovale neuve </t>
  </si>
  <si>
    <t xml:space="preserve">* 003 F - œil de bœuf : fourniture et pose de menuiserie 1 vantail double vitrage, clair de vitrage ovoïde ,crémone bouton ovale neuve </t>
  </si>
  <si>
    <t>* 201 E et 202 E : fourniture et pose de menuiserie à 4 grands carreaux, à traverse et imposte pourvue d’1 ouvrants à 1 soufflet à meneau, double vitrage fin 14 mm krypton, film contrôle solaire Climagard, espagnolettes neuves.</t>
  </si>
  <si>
    <t xml:space="preserve">* 203 E et 204 E :  fourniture et pose de menuiserie à 3 grands carreaux. double vitrage fin 14 mm krypton, film contrôle solaire Climagard, crémones neuves à bouton ovale. </t>
  </si>
  <si>
    <t xml:space="preserve">* 201 F à 204 F :  fourniture et pose de menuiserie à 3 grands carreaux. Vitrage feuilleté (verre feuilleté 33.2 film contrôle solaire Climagard.Crémones neuves à bouton ovale. </t>
  </si>
  <si>
    <t>08.01</t>
  </si>
  <si>
    <t>RESTAURATION DES COUVERTURES, CHARPENTES, FAÇADES ET MENUISERIES DE L’HÔTEL DES PAGES</t>
  </si>
  <si>
    <t>JUILLET 2025</t>
  </si>
  <si>
    <t>HOTEL DES PAGES
Place de la Carrière</t>
  </si>
  <si>
    <r>
      <t>Ministère de la Justice</t>
    </r>
    <r>
      <rPr>
        <u/>
        <sz val="10"/>
        <rFont val="Times New Roman"/>
        <family val="1"/>
      </rPr>
      <t xml:space="preserve">
</t>
    </r>
    <r>
      <rPr>
        <sz val="10"/>
        <rFont val="Times New Roman"/>
        <family val="1"/>
      </rPr>
      <t>Délégation Interrégionale Grand Est
Département de l’Immobilier de Nancy
20, boulevard de la Mothe
54002 Nancy cédex</t>
    </r>
    <r>
      <rPr>
        <u/>
        <sz val="10"/>
        <rFont val="Times New Roman"/>
        <family val="1"/>
      </rPr>
      <t xml:space="preserve">
</t>
    </r>
  </si>
  <si>
    <t>Tél. 03 83 28 85 85 – betlouvet@louvet.fr</t>
  </si>
  <si>
    <t>Tél. 03 87 18 11 40 – betomnitech@wanadoo.fr</t>
  </si>
  <si>
    <t>Tél. 01 58 30 61 83 - philippegrandfils@gmail.com</t>
  </si>
  <si>
    <t>Bureau d’Etude Economie circulaire</t>
  </si>
  <si>
    <t>RE!NOUVEAU</t>
  </si>
  <si>
    <t>24, rue Saint-Lambert – 54 000 NANCY</t>
  </si>
  <si>
    <t>contact@re-nouveau.fr</t>
  </si>
  <si>
    <t>Les quantités ci-dessous sont données à titre indicatif, celles-ci représentent les quantités minimum à mettre en œuvre, il appartiendra à l'entreprise de valider ou  d'adapter les quantités dans le cadre de son offre  globale et forfaitaire</t>
  </si>
  <si>
    <t>Uni.</t>
  </si>
  <si>
    <t>Quant.</t>
  </si>
  <si>
    <t xml:space="preserve">P.Unit. </t>
  </si>
  <si>
    <t>LOT 5 - MENUISERIE</t>
  </si>
  <si>
    <t>LOT N°5</t>
  </si>
  <si>
    <t>PSE</t>
  </si>
  <si>
    <t>s/t</t>
  </si>
  <si>
    <t>TABLETTES</t>
  </si>
  <si>
    <t xml:space="preserve">Menuiseries neuves tous types </t>
  </si>
  <si>
    <t>MONTANT TOTAL HT - PSE N° 3</t>
  </si>
  <si>
    <t>MONTANT TOTAL TTC - PSE N° 3</t>
  </si>
  <si>
    <t>MONTANT TOTAL HT - PSE N° 4</t>
  </si>
  <si>
    <t>MONTANT TOTAL TTC - PSE N° 4</t>
  </si>
  <si>
    <t>BATIMENTS D + E + F</t>
  </si>
  <si>
    <t>Niveau R+2</t>
  </si>
  <si>
    <t>Cour 1 - Façade F sud-ouest :</t>
  </si>
  <si>
    <t>108 F , 110 F : Fourniture et pose de menuiserie à traverse et imposte à meneau pourvu d'1 ouvrant à soufflet. Commande du soufflet Double vitrage fin krypton 14mm et film contrôle solaire climaguard</t>
  </si>
  <si>
    <t xml:space="preserve">111 F : Fourniture et pose de menuiserie à traverse. Châssis de désenfumage en imposte double vitrage fin krypton 14mm  et film contrôle solaire climaguard,espagnolette ,neuves </t>
  </si>
  <si>
    <t xml:space="preserve">209 F , 211 F et 212 F : Fourniture et pose de menuiserie à simple vantail à 4 petits carreaux, vitrage feuilleté simple. Film contrôle solaire climaguard,crémones boutons ovales neuves </t>
  </si>
  <si>
    <t>* 101 E à 102 E : fourniture et pose de menuiserie à 3 grands carreaux à  petit bois. Double vitrage fin 14 mm krypton, film contrôle contrôle solaire Climaguard,espagnolettes neuves.</t>
  </si>
  <si>
    <t xml:space="preserve"> 103 E et 104 E : fourniture et pose de menuiserie à 3 grands carreaux à petits bois. Double vitrage fin 14 mm krypton, film contrôle solaire Climagard,fourniture et pose d'un panneau bois isolé avec restitution de la traverse ancienne à l'arrière de l'imposte fixe, repose des espagnolettes d'origine restaurées.</t>
  </si>
  <si>
    <t>* 101 F et 102 F : fourniture et pose de menuiserie à 3 grands carreaux à traverse et imposte pourvue de 1 ouvrants à soufflet, double vitrage fin 14mm krypton ,film contrôle solaire Climagard.Restitution d'après les profils existants, repose des espagnolettes d'origine restaurées.</t>
  </si>
  <si>
    <t xml:space="preserve">* 106 F  et 107 F : Fourniture et pose de menuiserie intérieur à 4 grands carreaux, double vitrage fin krypton 14 mm, restauration et repose des espagnolettes d'origine restaurées. </t>
  </si>
  <si>
    <t xml:space="preserve">PM : Second châssis prévu ultérieurement lors des aménagements intérieurs dans l'embrasure des baies : 201 F à 208 F </t>
  </si>
  <si>
    <t xml:space="preserve">* 008 D, 108 D, 206 D et 207 D : restauration de menuiseries (y compris dormants) et amélioration thermique par, greffes, décapage de la peinture, remplacement des carreaux (verre feuilleté 33,2), film contrôle solaire Climagard et mise en place de joints périphériques, repose des espagnolettes restaurée </t>
  </si>
  <si>
    <t xml:space="preserve">*Porte fenêtre 105 F : remplacement complet de la  porte fenêtre par une porte pleine avec profil bois rapporté à l'extérieur formant &lt;&lt;l'allégé&gt;&gt; compris 2 talettes en bois , remplacement  de l'imposte à 1 ouvrants soufflet à meneau double vitrage fin 14 mm krypton , film contrôle solaire climagard .Fourniture et pose d'une serrure </t>
  </si>
  <si>
    <t xml:space="preserve">Cour 1 - Façade  D - nord-ouest </t>
  </si>
  <si>
    <t xml:space="preserve">Cour 1 - Façade F sud -ouest </t>
  </si>
  <si>
    <t>Fourniture et pose de paire persiennes sur cadre lames orientables, avec imposte fixe, neuves en chêne , couches d'impression , ouvrage de quincaillerie , ouvrage d'ouverture et blocage en position ouverte :</t>
  </si>
  <si>
    <t xml:space="preserve">Dépose de la porte en bois existante compris dormant </t>
  </si>
  <si>
    <t>fourniture et pose d'une porte à 1 vantail et à panneau en partie basse, compris seuil.</t>
  </si>
  <si>
    <t>Fourniture et pose des organes de rotation.</t>
  </si>
  <si>
    <t>* 005 D - porte de la chaufferie : fourniture et pose d’une porte à 2 vantaux, panneautage à l’identique de la porte XVIIIe, à débattement extérieur + push barre, à cadres et panneaux pleins 1.30*3.40 + réfection à l’identique de la traverse existante + imposte à petits bois  (5 carreaux) dont 3 carreaux centraux garnis de ventelles de ventilation en acier laqué(compris raccordement à la gaine existante)</t>
  </si>
  <si>
    <t xml:space="preserve">* 201 D à 205 D  : fourniture et pose de menuiseries, compris dormant,  à simple vantail à 4 petits carreaux, vitrage feuilleté simple (33.2) et film contrôle solaire climaguard, crémones à bouton ovale neuves </t>
  </si>
  <si>
    <t xml:space="preserve">006 F : fourniture et pose de menuiserie à 4 petits carreaux. Verre feuilleté simple 33.2, film contrôle solaire Climagard </t>
  </si>
  <si>
    <t>205 F à 208 F : Fourniture et pose de menuiserie à 3 grands carreaux. Vitrage feuilleté et film contrôle solaire Climaguard. Crémones neuves à bouton ovale.</t>
  </si>
  <si>
    <t>101 E, 102 E, 103 E, 104 E, 101 F, 102 F, 106 F et 107 F : restauration de 6 paires de persiennes à lame orientable, compris dépose et pose, couche d'impression, restauration des ouvrages de quincaillerie (espagnolette), remplacement des ouvrages d'ouverture et de blocage en position ouverte.</t>
  </si>
  <si>
    <t xml:space="preserve">Sur gonds : 101 E, 102 E, 106 F et 107 F </t>
  </si>
  <si>
    <t>103 E et 104 E : restauration persiennes sur cadre et imposte fixe.</t>
  </si>
  <si>
    <t xml:space="preserve">Dépose des menuiseries et persiennes prévues remplacées listées ci- avant </t>
  </si>
  <si>
    <t xml:space="preserve">007 F : Restauration de la porte XVIIIe, 2 vantaux pleins à panneautage losangé. Décapage, révision des organes de rotation  et quincailleries, restauration de la poignée ancienne, seconde poignée neuve à l'identique, remplacement des organes de fermeture, remplacement des plinthes, greffes, suppression boite à lettre, engravure  de joints périphériques, couches d'impression. pour mémoire : repose / dépose du système anti-intrusion au lot élec.  </t>
  </si>
  <si>
    <t>* 105 E et 106 E : restauration de menuiseries à traverses et impostes à 2 vantaux (y compris dormants) et amélioration thermique par greffes, décapage de la peinture, remplacement des carreaux (verre feuilleté 33,2), film contrôle solaire Climagard et mise en place de joints périphériques. Remplacement organe de fermeture de l’imposte, repose des espagnolettes d’origine</t>
  </si>
  <si>
    <t>* 004 F (escalier monumental) : restauration de menuiserie à petits carreaux à traverses et imposte à 2 vantaux (y compris remplacement des appuis et jets d’eau) et amélioration thermique par greffes, décapage de la peinture, remplacement des carreaux (verre feuilleté 33.2) et mise en place de joints périphériques, repose des espagnolettes d’origine</t>
  </si>
  <si>
    <t xml:space="preserve">* 103 F  (baies hautes escalier monumental) : restauration de menuiserie à petits carreaux et amélioration thermique par greffes, décapage de la peinture, remplacement des carreaux (verre feuilleté 33.2), film contrôle solaire climagard  et mise en place de joints périphériques, repose des  espagnolette d'origine restaurées. </t>
  </si>
  <si>
    <t xml:space="preserve">*104 F ( baies hautes escalier monumental) : restauration de menuiserie à petits carreaux et amélioration thermique par greffes, décapage de la peinture ,remplacement des carreaux (verre feuilleté(33,2),film contrôle solaire climaguard, et mise en place de joints périphériques. repose des espagnolettes d'origine restaurées </t>
  </si>
  <si>
    <t xml:space="preserve">R+1 corps B, 3 unités (170 x 351 cm) </t>
  </si>
  <si>
    <t xml:space="preserve">R+1 corps A, 4 unités (148 x 351 cm) </t>
  </si>
  <si>
    <t xml:space="preserve">Fourniture et pose de paires de persiennes sur cadre lames orientables, avec imposte fixe, neuves en chène,couches d'impression, ouvrages de quincaillerie, ouvrage d'ouverture et blocage en position ouverte : </t>
  </si>
  <si>
    <t>PSE N° 3 - Persiennes façades bâtiments A et B</t>
  </si>
  <si>
    <t>Travaux préparatoires</t>
  </si>
  <si>
    <t>MENUISERIE EXTERIEURE NEUVE EN CHENE</t>
  </si>
  <si>
    <t>06.02</t>
  </si>
  <si>
    <t xml:space="preserve">Sur cadre : 101 F, 102 F </t>
  </si>
  <si>
    <t>PSE N° 4 - Passerelle pépinière</t>
  </si>
  <si>
    <t>PERSIENNES</t>
  </si>
  <si>
    <t>Restauration à l'identique</t>
  </si>
  <si>
    <t>Dépose soignée des châssis de fenêtres et des persiennes</t>
  </si>
  <si>
    <t>Persiennes façade sur parc</t>
  </si>
  <si>
    <t xml:space="preserve">Persiennes façade bâtiment C sur la place de la carrière </t>
  </si>
  <si>
    <t>Persiennes neuves</t>
  </si>
  <si>
    <t>CDPGF</t>
  </si>
  <si>
    <t xml:space="preserve">005 F : (escalier monumental) : Réfection des 2 vantaux de la porte-fenêtre à petits carreaux, de la  traverse et de l’imposte à 2 vantaux identique aux profils existants, carreaux en verre feuilleté (33,2) à contrôle solaire (Ug&lt;0.5) et mise en place de joint périphérique. Remplacement des organes de fermeture, couche d'impression. Pour mémoire : dépose / repose du système anti-intrusion au lot élec.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</si>
</sst>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8" x14ac:knownFonts="1">
    <font>
      <sz val="11"/>
      <color theme="1"/>
      <name val="Aptos Narrow"/>
      <family val="2"/>
      <scheme val="minor"/>
    </font>
    <font>
      <sz val="10"/>
      <name val="Arial"/>
      <family val="2"/>
    </font>
    <font>
      <sz val="11"/>
      <name val="Times New Roman"/>
      <family val="1"/>
    </font>
    <font>
      <b/>
      <sz val="11"/>
      <name val="Times New Roman"/>
      <family val="1"/>
    </font>
    <font>
      <b/>
      <u/>
      <sz val="11"/>
      <name val="Times New Roman"/>
      <family val="1"/>
    </font>
    <font>
      <sz val="10"/>
      <name val="Courier"/>
      <family val="3"/>
    </font>
    <font>
      <sz val="10"/>
      <name val="Times New Roman"/>
      <family val="1"/>
    </font>
    <font>
      <b/>
      <sz val="10"/>
      <name val="Times New Roman"/>
      <family val="1"/>
    </font>
    <font>
      <u/>
      <sz val="10"/>
      <name val="Times New Roman"/>
      <family val="1"/>
    </font>
    <font>
      <b/>
      <sz val="20"/>
      <name val="Times New Roman"/>
      <family val="1"/>
    </font>
    <font>
      <b/>
      <sz val="12"/>
      <name val="Times New Roman"/>
      <family val="1"/>
    </font>
    <font>
      <sz val="14"/>
      <name val="Times New Roman"/>
      <family val="1"/>
    </font>
    <font>
      <sz val="16"/>
      <name val="Times New Roman"/>
      <family val="1"/>
    </font>
    <font>
      <b/>
      <sz val="20"/>
      <color rgb="FF000000"/>
      <name val="Times New Roman"/>
      <family val="1"/>
    </font>
    <font>
      <b/>
      <u/>
      <sz val="12"/>
      <name val="Times New Roman"/>
      <family val="1"/>
    </font>
    <font>
      <sz val="20"/>
      <name val="Times New Roman"/>
      <family val="1"/>
    </font>
    <font>
      <b/>
      <sz val="9"/>
      <name val="Times New Roman"/>
      <family val="1"/>
    </font>
    <font>
      <sz val="9"/>
      <name val="Times New Roman"/>
      <family val="1"/>
    </font>
    <font>
      <u/>
      <sz val="10"/>
      <color indexed="12"/>
      <name val="Arial"/>
      <family val="2"/>
    </font>
    <font>
      <sz val="11"/>
      <color theme="1"/>
      <name val="Times New Roman"/>
      <family val="1"/>
    </font>
    <font>
      <b/>
      <u/>
      <sz val="11"/>
      <color theme="1"/>
      <name val="Times New Roman"/>
      <family val="1"/>
    </font>
    <font>
      <b/>
      <sz val="11"/>
      <color theme="1"/>
      <name val="Times New Roman"/>
      <family val="1"/>
    </font>
    <font>
      <u/>
      <sz val="11"/>
      <color theme="1"/>
      <name val="Times New Roman"/>
      <family val="1"/>
    </font>
    <font>
      <i/>
      <sz val="11"/>
      <color theme="1"/>
      <name val="Times New Roman"/>
      <family val="1"/>
    </font>
    <font>
      <b/>
      <i/>
      <sz val="11"/>
      <name val="Times New Roman"/>
      <family val="1"/>
    </font>
    <font>
      <u/>
      <sz val="14"/>
      <name val="Times New Roman"/>
      <family val="1"/>
    </font>
    <font>
      <b/>
      <sz val="22"/>
      <name val="Times New Roman"/>
      <family val="1"/>
    </font>
    <font>
      <b/>
      <sz val="10"/>
      <color theme="1"/>
      <name val="Times New Roman"/>
      <family val="1"/>
    </font>
  </fonts>
  <fills count="6">
    <fill>
      <patternFill patternType="none"/>
    </fill>
    <fill>
      <patternFill patternType="gray125"/>
    </fill>
    <fill>
      <patternFill patternType="solid">
        <fgColor rgb="FFE7E6E6"/>
        <bgColor indexed="64"/>
      </patternFill>
    </fill>
    <fill>
      <patternFill patternType="solid">
        <fgColor theme="0"/>
        <bgColor indexed="64"/>
      </patternFill>
    </fill>
    <fill>
      <patternFill patternType="solid">
        <fgColor indexed="29"/>
        <bgColor indexed="64"/>
      </patternFill>
    </fill>
    <fill>
      <patternFill patternType="solid">
        <fgColor theme="0" tint="-4.9989318521683403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s>
  <cellStyleXfs count="6">
    <xf numFmtId="0" fontId="0" fillId="0" borderId="0"/>
    <xf numFmtId="0" fontId="1" fillId="0" borderId="0"/>
    <xf numFmtId="0" fontId="5" fillId="0" borderId="0" applyFont="0" applyFill="0" applyBorder="0" applyAlignment="0" applyProtection="0"/>
    <xf numFmtId="0" fontId="1" fillId="0" borderId="0"/>
    <xf numFmtId="0" fontId="18" fillId="0" borderId="0" applyNumberFormat="0" applyFill="0" applyBorder="0" applyAlignment="0" applyProtection="0">
      <alignment vertical="top"/>
      <protection locked="0"/>
    </xf>
    <xf numFmtId="0" fontId="1" fillId="0" borderId="0"/>
  </cellStyleXfs>
  <cellXfs count="144">
    <xf numFmtId="0" fontId="0" fillId="0" borderId="0" xfId="0"/>
    <xf numFmtId="0" fontId="2" fillId="0" borderId="4" xfId="1" applyFont="1" applyBorder="1" applyAlignment="1">
      <alignment horizontal="center"/>
    </xf>
    <xf numFmtId="3" fontId="2" fillId="0" borderId="4" xfId="1" applyNumberFormat="1" applyFont="1" applyBorder="1" applyAlignment="1">
      <alignment horizontal="center"/>
    </xf>
    <xf numFmtId="164" fontId="2" fillId="0" borderId="4" xfId="1" applyNumberFormat="1" applyFont="1" applyBorder="1" applyAlignment="1">
      <alignment horizontal="center"/>
    </xf>
    <xf numFmtId="0" fontId="6" fillId="0" borderId="0" xfId="3" applyFont="1" applyAlignment="1">
      <alignment vertical="center"/>
    </xf>
    <xf numFmtId="0" fontId="6" fillId="0" borderId="0" xfId="3" applyFont="1"/>
    <xf numFmtId="0" fontId="9" fillId="0" borderId="0" xfId="3" applyFont="1" applyAlignment="1">
      <alignment horizontal="center" vertical="center"/>
    </xf>
    <xf numFmtId="0" fontId="1" fillId="0" borderId="0" xfId="3"/>
    <xf numFmtId="0" fontId="11" fillId="0" borderId="0" xfId="3" applyFont="1" applyAlignment="1">
      <alignment horizontal="center" vertical="center" wrapText="1"/>
    </xf>
    <xf numFmtId="0" fontId="11" fillId="0" borderId="0" xfId="3" applyFont="1" applyAlignment="1">
      <alignment horizontal="center" vertical="center"/>
    </xf>
    <xf numFmtId="0" fontId="12" fillId="0" borderId="0" xfId="3" applyFont="1" applyAlignment="1">
      <alignment horizontal="center" vertical="center"/>
    </xf>
    <xf numFmtId="0" fontId="6" fillId="0" borderId="0" xfId="3" applyFont="1" applyAlignment="1">
      <alignment vertical="center" wrapText="1"/>
    </xf>
    <xf numFmtId="0" fontId="6" fillId="0" borderId="0" xfId="3" applyFont="1" applyAlignment="1">
      <alignment vertical="top" wrapText="1"/>
    </xf>
    <xf numFmtId="0" fontId="16" fillId="0" borderId="3" xfId="3" applyFont="1" applyBorder="1" applyAlignment="1">
      <alignment vertical="center" wrapText="1"/>
    </xf>
    <xf numFmtId="0" fontId="17" fillId="0" borderId="0" xfId="3" applyFont="1"/>
    <xf numFmtId="0" fontId="17" fillId="0" borderId="4" xfId="3" applyFont="1" applyBorder="1" applyAlignment="1">
      <alignment vertical="center" wrapText="1"/>
    </xf>
    <xf numFmtId="0" fontId="17" fillId="0" borderId="6" xfId="4" applyFont="1" applyBorder="1" applyAlignment="1" applyProtection="1">
      <alignment vertical="center" wrapText="1"/>
    </xf>
    <xf numFmtId="0" fontId="17" fillId="0" borderId="6" xfId="3" applyFont="1" applyBorder="1" applyAlignment="1">
      <alignment vertical="center" wrapText="1"/>
    </xf>
    <xf numFmtId="0" fontId="2" fillId="0" borderId="3" xfId="1" applyFont="1" applyBorder="1" applyAlignment="1">
      <alignment horizontal="center" vertical="center"/>
    </xf>
    <xf numFmtId="3" fontId="19" fillId="0" borderId="4" xfId="1" applyNumberFormat="1" applyFont="1" applyBorder="1" applyAlignment="1">
      <alignment horizontal="center"/>
    </xf>
    <xf numFmtId="0" fontId="2" fillId="0" borderId="5" xfId="1" applyFont="1" applyBorder="1" applyAlignment="1">
      <alignment horizontal="center" wrapText="1"/>
    </xf>
    <xf numFmtId="0" fontId="12" fillId="0" borderId="0" xfId="3" applyFont="1" applyAlignment="1">
      <alignment horizontal="center" vertical="center" wrapText="1"/>
    </xf>
    <xf numFmtId="0" fontId="20" fillId="0" borderId="5" xfId="1" applyFont="1" applyBorder="1" applyAlignment="1">
      <alignment horizontal="left" wrapText="1"/>
    </xf>
    <xf numFmtId="0" fontId="20" fillId="3" borderId="5" xfId="1" applyFont="1" applyFill="1" applyBorder="1" applyAlignment="1">
      <alignment horizontal="left" wrapText="1"/>
    </xf>
    <xf numFmtId="0" fontId="19" fillId="0" borderId="5" xfId="1" applyFont="1" applyBorder="1" applyAlignment="1">
      <alignment horizontal="left" wrapText="1"/>
    </xf>
    <xf numFmtId="0" fontId="19" fillId="0" borderId="4" xfId="1" applyFont="1" applyBorder="1" applyAlignment="1">
      <alignment horizontal="center"/>
    </xf>
    <xf numFmtId="164" fontId="19" fillId="0" borderId="4" xfId="1" applyNumberFormat="1" applyFont="1" applyBorder="1" applyAlignment="1">
      <alignment horizontal="center"/>
    </xf>
    <xf numFmtId="0" fontId="21" fillId="3" borderId="4" xfId="1" applyFont="1" applyFill="1" applyBorder="1" applyAlignment="1">
      <alignment horizontal="center"/>
    </xf>
    <xf numFmtId="3" fontId="21" fillId="3" borderId="4" xfId="1" applyNumberFormat="1" applyFont="1" applyFill="1" applyBorder="1" applyAlignment="1">
      <alignment horizontal="center"/>
    </xf>
    <xf numFmtId="0" fontId="19" fillId="3" borderId="4" xfId="1" applyFont="1" applyFill="1" applyBorder="1" applyAlignment="1">
      <alignment horizontal="center"/>
    </xf>
    <xf numFmtId="164" fontId="19" fillId="3" borderId="4" xfId="1" applyNumberFormat="1" applyFont="1" applyFill="1" applyBorder="1" applyAlignment="1">
      <alignment horizontal="center"/>
    </xf>
    <xf numFmtId="0" fontId="19" fillId="3" borderId="5" xfId="1" applyFont="1" applyFill="1" applyBorder="1" applyAlignment="1">
      <alignment horizontal="left" wrapText="1"/>
    </xf>
    <xf numFmtId="0" fontId="21" fillId="3" borderId="5" xfId="1" applyFont="1" applyFill="1" applyBorder="1" applyAlignment="1">
      <alignment horizontal="right" wrapText="1"/>
    </xf>
    <xf numFmtId="0" fontId="19" fillId="0" borderId="4" xfId="0" applyFont="1" applyBorder="1" applyAlignment="1">
      <alignment horizontal="center"/>
    </xf>
    <xf numFmtId="0" fontId="22" fillId="0" borderId="5" xfId="1" applyFont="1" applyBorder="1" applyAlignment="1">
      <alignment horizontal="left" wrapText="1"/>
    </xf>
    <xf numFmtId="164" fontId="21" fillId="3" borderId="4" xfId="2" applyNumberFormat="1" applyFont="1" applyFill="1" applyBorder="1" applyAlignment="1">
      <alignment horizontal="center"/>
    </xf>
    <xf numFmtId="3" fontId="19" fillId="3" borderId="4" xfId="1" applyNumberFormat="1" applyFont="1" applyFill="1" applyBorder="1" applyAlignment="1">
      <alignment horizontal="center"/>
    </xf>
    <xf numFmtId="0" fontId="19" fillId="0" borderId="5" xfId="0" applyFont="1" applyBorder="1" applyAlignment="1">
      <alignment wrapText="1"/>
    </xf>
    <xf numFmtId="0" fontId="22" fillId="3" borderId="5" xfId="1" applyFont="1" applyFill="1" applyBorder="1" applyAlignment="1">
      <alignment horizontal="left" wrapText="1"/>
    </xf>
    <xf numFmtId="164" fontId="21" fillId="0" borderId="4" xfId="1" applyNumberFormat="1" applyFont="1" applyBorder="1" applyAlignment="1">
      <alignment horizontal="center"/>
    </xf>
    <xf numFmtId="3" fontId="19" fillId="0" borderId="9" xfId="1" applyNumberFormat="1" applyFont="1" applyBorder="1" applyAlignment="1">
      <alignment horizontal="center"/>
    </xf>
    <xf numFmtId="0" fontId="24" fillId="4" borderId="0" xfId="5" applyFont="1" applyFill="1"/>
    <xf numFmtId="0" fontId="25" fillId="0" borderId="0" xfId="3" applyFont="1" applyAlignment="1">
      <alignment horizontal="center" vertical="center" wrapText="1"/>
    </xf>
    <xf numFmtId="0" fontId="25" fillId="0" borderId="0" xfId="3" applyFont="1" applyAlignment="1">
      <alignment horizontal="center" vertical="center"/>
    </xf>
    <xf numFmtId="0" fontId="26" fillId="0" borderId="0" xfId="3" applyFont="1" applyAlignment="1">
      <alignment horizontal="center" vertical="center" wrapText="1"/>
    </xf>
    <xf numFmtId="0" fontId="26" fillId="0" borderId="0" xfId="3" applyFont="1" applyAlignment="1">
      <alignment horizontal="center" vertical="center"/>
    </xf>
    <xf numFmtId="0" fontId="24" fillId="5" borderId="0" xfId="5" applyFont="1" applyFill="1"/>
    <xf numFmtId="0" fontId="19" fillId="0" borderId="0" xfId="0" applyFont="1"/>
    <xf numFmtId="0" fontId="19" fillId="5" borderId="0" xfId="0" applyFont="1" applyFill="1"/>
    <xf numFmtId="0" fontId="19" fillId="0" borderId="5" xfId="0" applyFont="1" applyBorder="1"/>
    <xf numFmtId="164" fontId="19" fillId="0" borderId="5" xfId="0" applyNumberFormat="1" applyFont="1" applyBorder="1"/>
    <xf numFmtId="0" fontId="19" fillId="0" borderId="3" xfId="0" applyFont="1" applyBorder="1"/>
    <xf numFmtId="0" fontId="20" fillId="0" borderId="4" xfId="0" applyFont="1" applyBorder="1" applyAlignment="1">
      <alignment horizontal="center"/>
    </xf>
    <xf numFmtId="3" fontId="21" fillId="3" borderId="4" xfId="1" applyNumberFormat="1" applyFont="1" applyFill="1" applyBorder="1" applyAlignment="1">
      <alignment horizontal="right"/>
    </xf>
    <xf numFmtId="0" fontId="24" fillId="5" borderId="0" xfId="5" applyFont="1" applyFill="1" applyAlignment="1">
      <alignment horizontal="right"/>
    </xf>
    <xf numFmtId="0" fontId="19" fillId="5" borderId="0" xfId="0" applyFont="1" applyFill="1" applyAlignment="1">
      <alignment horizontal="right"/>
    </xf>
    <xf numFmtId="164" fontId="21" fillId="5" borderId="4" xfId="1" applyNumberFormat="1" applyFont="1" applyFill="1" applyBorder="1" applyAlignment="1">
      <alignment horizontal="center"/>
    </xf>
    <xf numFmtId="164" fontId="21" fillId="5" borderId="1" xfId="1" applyNumberFormat="1" applyFont="1" applyFill="1" applyBorder="1" applyAlignment="1">
      <alignment horizontal="center"/>
    </xf>
    <xf numFmtId="164" fontId="3" fillId="5" borderId="1" xfId="1" applyNumberFormat="1" applyFont="1" applyFill="1" applyBorder="1" applyAlignment="1">
      <alignment horizontal="center"/>
    </xf>
    <xf numFmtId="0" fontId="20" fillId="3" borderId="4" xfId="1" applyFont="1" applyFill="1" applyBorder="1" applyAlignment="1">
      <alignment horizontal="center"/>
    </xf>
    <xf numFmtId="0" fontId="19" fillId="0" borderId="4" xfId="0" applyFont="1" applyBorder="1"/>
    <xf numFmtId="0" fontId="23" fillId="3" borderId="4" xfId="1" applyFont="1" applyFill="1" applyBorder="1" applyAlignment="1">
      <alignment horizontal="left" wrapText="1"/>
    </xf>
    <xf numFmtId="164" fontId="19" fillId="0" borderId="0" xfId="0" applyNumberFormat="1" applyFont="1"/>
    <xf numFmtId="0" fontId="19" fillId="0" borderId="0" xfId="0" applyFont="1" applyAlignment="1">
      <alignment horizontal="center"/>
    </xf>
    <xf numFmtId="0" fontId="21" fillId="0" borderId="5" xfId="0" applyFont="1" applyBorder="1" applyAlignment="1">
      <alignment wrapText="1"/>
    </xf>
    <xf numFmtId="0" fontId="20" fillId="0" borderId="5" xfId="0" applyFont="1" applyBorder="1" applyAlignment="1">
      <alignment wrapText="1"/>
    </xf>
    <xf numFmtId="0" fontId="19" fillId="0" borderId="3" xfId="0" applyFont="1" applyBorder="1" applyAlignment="1">
      <alignment horizontal="center"/>
    </xf>
    <xf numFmtId="0" fontId="23" fillId="0" borderId="4" xfId="0" applyFont="1" applyBorder="1" applyAlignment="1">
      <alignment wrapText="1"/>
    </xf>
    <xf numFmtId="164" fontId="21" fillId="0" borderId="5" xfId="0" applyNumberFormat="1" applyFont="1" applyBorder="1" applyAlignment="1">
      <alignment horizontal="center"/>
    </xf>
    <xf numFmtId="0" fontId="3" fillId="3" borderId="4" xfId="1" applyFont="1" applyFill="1" applyBorder="1" applyAlignment="1">
      <alignment horizontal="center"/>
    </xf>
    <xf numFmtId="0" fontId="3" fillId="3" borderId="4" xfId="1" applyFont="1" applyFill="1" applyBorder="1"/>
    <xf numFmtId="0" fontId="21" fillId="0" borderId="0" xfId="0" applyFont="1"/>
    <xf numFmtId="0" fontId="2" fillId="3" borderId="4" xfId="1" applyFont="1" applyFill="1" applyBorder="1" applyAlignment="1">
      <alignment horizontal="center" wrapText="1"/>
    </xf>
    <xf numFmtId="0" fontId="2" fillId="3" borderId="4" xfId="1" applyFont="1" applyFill="1" applyBorder="1" applyAlignment="1">
      <alignment horizontal="center"/>
    </xf>
    <xf numFmtId="3" fontId="2" fillId="3" borderId="4" xfId="1" applyNumberFormat="1" applyFont="1" applyFill="1" applyBorder="1" applyAlignment="1">
      <alignment horizontal="center"/>
    </xf>
    <xf numFmtId="0" fontId="19" fillId="3" borderId="0" xfId="0" applyFont="1" applyFill="1"/>
    <xf numFmtId="0" fontId="4" fillId="3" borderId="4" xfId="1" applyFont="1" applyFill="1" applyBorder="1" applyAlignment="1">
      <alignment horizontal="left" wrapText="1"/>
    </xf>
    <xf numFmtId="0" fontId="4" fillId="3" borderId="5" xfId="1" applyFont="1" applyFill="1" applyBorder="1" applyAlignment="1">
      <alignment horizontal="center"/>
    </xf>
    <xf numFmtId="0" fontId="14" fillId="3" borderId="5" xfId="1" applyFont="1" applyFill="1" applyBorder="1" applyAlignment="1">
      <alignment horizontal="center" wrapText="1"/>
    </xf>
    <xf numFmtId="0" fontId="4" fillId="3" borderId="5" xfId="1" applyFont="1" applyFill="1" applyBorder="1" applyAlignment="1">
      <alignment horizontal="left" wrapText="1"/>
    </xf>
    <xf numFmtId="164" fontId="3" fillId="3" borderId="4" xfId="2" applyNumberFormat="1" applyFont="1" applyFill="1" applyBorder="1" applyAlignment="1">
      <alignment horizontal="center"/>
    </xf>
    <xf numFmtId="164" fontId="21" fillId="3" borderId="4" xfId="1" applyNumberFormat="1" applyFont="1" applyFill="1" applyBorder="1" applyAlignment="1">
      <alignment horizontal="center"/>
    </xf>
    <xf numFmtId="164" fontId="2" fillId="3" borderId="4" xfId="1" applyNumberFormat="1" applyFont="1" applyFill="1" applyBorder="1" applyAlignment="1">
      <alignment horizontal="center"/>
    </xf>
    <xf numFmtId="164" fontId="21" fillId="3" borderId="3" xfId="1" applyNumberFormat="1" applyFont="1" applyFill="1" applyBorder="1" applyAlignment="1">
      <alignment horizontal="center"/>
    </xf>
    <xf numFmtId="0" fontId="4" fillId="3" borderId="4" xfId="1" applyFont="1" applyFill="1" applyBorder="1" applyAlignment="1">
      <alignment horizontal="center"/>
    </xf>
    <xf numFmtId="164" fontId="3" fillId="0" borderId="4" xfId="1" applyNumberFormat="1" applyFont="1" applyBorder="1" applyAlignment="1">
      <alignment horizontal="center"/>
    </xf>
    <xf numFmtId="0" fontId="7" fillId="5" borderId="1" xfId="1" applyFont="1" applyFill="1" applyBorder="1" applyAlignment="1">
      <alignment horizontal="center" vertical="center"/>
    </xf>
    <xf numFmtId="0" fontId="7" fillId="5" borderId="2" xfId="1" applyFont="1" applyFill="1" applyBorder="1" applyAlignment="1">
      <alignment horizontal="center" wrapText="1"/>
    </xf>
    <xf numFmtId="0" fontId="7" fillId="5" borderId="1" xfId="1" applyFont="1" applyFill="1" applyBorder="1" applyAlignment="1">
      <alignment horizontal="center"/>
    </xf>
    <xf numFmtId="3" fontId="7" fillId="5" borderId="1" xfId="1" applyNumberFormat="1" applyFont="1" applyFill="1" applyBorder="1" applyAlignment="1">
      <alignment horizontal="center"/>
    </xf>
    <xf numFmtId="164" fontId="7" fillId="5" borderId="1" xfId="1" applyNumberFormat="1" applyFont="1" applyFill="1" applyBorder="1" applyAlignment="1">
      <alignment horizontal="center"/>
    </xf>
    <xf numFmtId="0" fontId="27" fillId="5" borderId="0" xfId="0" applyFont="1" applyFill="1"/>
    <xf numFmtId="0" fontId="2" fillId="3" borderId="4" xfId="5" applyFont="1" applyFill="1" applyBorder="1" applyAlignment="1">
      <alignment horizontal="center"/>
    </xf>
    <xf numFmtId="0" fontId="20" fillId="3" borderId="4" xfId="0" applyFont="1" applyFill="1" applyBorder="1" applyAlignment="1">
      <alignment horizontal="center"/>
    </xf>
    <xf numFmtId="0" fontId="24" fillId="3" borderId="0" xfId="5" applyFont="1" applyFill="1"/>
    <xf numFmtId="0" fontId="21" fillId="0" borderId="5" xfId="0" applyFont="1" applyBorder="1"/>
    <xf numFmtId="4" fontId="21" fillId="0" borderId="6" xfId="1" applyNumberFormat="1" applyFont="1" applyBorder="1" applyAlignment="1">
      <alignment horizontal="center"/>
    </xf>
    <xf numFmtId="0" fontId="21" fillId="0" borderId="3" xfId="0" applyFont="1" applyBorder="1"/>
    <xf numFmtId="0" fontId="21" fillId="0" borderId="4" xfId="0" applyFont="1" applyBorder="1"/>
    <xf numFmtId="164" fontId="21" fillId="0" borderId="3" xfId="1" applyNumberFormat="1" applyFont="1" applyBorder="1" applyAlignment="1">
      <alignment horizontal="center"/>
    </xf>
    <xf numFmtId="164" fontId="19" fillId="0" borderId="0" xfId="1" applyNumberFormat="1" applyFont="1" applyAlignment="1">
      <alignment horizontal="center"/>
    </xf>
    <xf numFmtId="164" fontId="19" fillId="0" borderId="3" xfId="0" applyNumberFormat="1" applyFont="1" applyBorder="1"/>
    <xf numFmtId="164" fontId="6" fillId="5" borderId="1" xfId="1" applyNumberFormat="1" applyFont="1" applyFill="1" applyBorder="1" applyAlignment="1">
      <alignment horizontal="center"/>
    </xf>
    <xf numFmtId="164" fontId="19" fillId="3" borderId="3" xfId="1" applyNumberFormat="1" applyFont="1" applyFill="1" applyBorder="1" applyAlignment="1">
      <alignment horizontal="center"/>
    </xf>
    <xf numFmtId="0" fontId="20" fillId="3" borderId="4" xfId="0" applyFont="1" applyFill="1" applyBorder="1"/>
    <xf numFmtId="0" fontId="19" fillId="3" borderId="4" xfId="0" applyFont="1" applyFill="1" applyBorder="1" applyAlignment="1">
      <alignment horizontal="center"/>
    </xf>
    <xf numFmtId="0" fontId="21" fillId="3" borderId="4" xfId="0" applyFont="1" applyFill="1" applyBorder="1"/>
    <xf numFmtId="0" fontId="23" fillId="3" borderId="4" xfId="0" applyFont="1" applyFill="1" applyBorder="1" applyAlignment="1">
      <alignment wrapText="1"/>
    </xf>
    <xf numFmtId="0" fontId="21" fillId="3" borderId="5" xfId="0" applyFont="1" applyFill="1" applyBorder="1" applyAlignment="1">
      <alignment wrapText="1"/>
    </xf>
    <xf numFmtId="0" fontId="19" fillId="3" borderId="5" xfId="0" applyFont="1" applyFill="1" applyBorder="1" applyAlignment="1">
      <alignment wrapText="1"/>
    </xf>
    <xf numFmtId="0" fontId="21" fillId="3" borderId="5" xfId="0" applyFont="1" applyFill="1" applyBorder="1"/>
    <xf numFmtId="0" fontId="20" fillId="3" borderId="5" xfId="0" applyFont="1" applyFill="1" applyBorder="1" applyAlignment="1">
      <alignment wrapText="1"/>
    </xf>
    <xf numFmtId="3" fontId="21" fillId="3" borderId="9" xfId="1" applyNumberFormat="1" applyFont="1" applyFill="1" applyBorder="1" applyAlignment="1">
      <alignment horizontal="right"/>
    </xf>
    <xf numFmtId="164" fontId="21" fillId="3" borderId="5" xfId="1" applyNumberFormat="1" applyFont="1" applyFill="1" applyBorder="1" applyAlignment="1">
      <alignment horizontal="center"/>
    </xf>
    <xf numFmtId="164" fontId="21" fillId="3" borderId="0" xfId="1" applyNumberFormat="1" applyFont="1" applyFill="1" applyAlignment="1">
      <alignment horizontal="center"/>
    </xf>
    <xf numFmtId="0" fontId="19" fillId="3" borderId="4" xfId="0" applyFont="1" applyFill="1" applyBorder="1"/>
    <xf numFmtId="164" fontId="19" fillId="3" borderId="4" xfId="0" applyNumberFormat="1" applyFont="1" applyFill="1" applyBorder="1"/>
    <xf numFmtId="0" fontId="16" fillId="0" borderId="3" xfId="3" applyFont="1" applyBorder="1" applyAlignment="1">
      <alignment vertical="top" wrapText="1"/>
    </xf>
    <xf numFmtId="0" fontId="16" fillId="0" borderId="4" xfId="3" applyFont="1" applyBorder="1" applyAlignment="1">
      <alignment vertical="top" wrapText="1"/>
    </xf>
    <xf numFmtId="0" fontId="16" fillId="0" borderId="6" xfId="3" applyFont="1" applyBorder="1" applyAlignment="1">
      <alignment vertical="top" wrapText="1"/>
    </xf>
    <xf numFmtId="0" fontId="6" fillId="0" borderId="0" xfId="3" quotePrefix="1" applyFont="1" applyAlignment="1">
      <alignment horizontal="center" vertical="center" wrapText="1"/>
    </xf>
    <xf numFmtId="0" fontId="6" fillId="0" borderId="0" xfId="3" applyFont="1" applyAlignment="1">
      <alignment horizontal="center" vertical="center" wrapText="1"/>
    </xf>
    <xf numFmtId="0" fontId="15" fillId="0" borderId="0" xfId="3" applyFont="1" applyAlignment="1">
      <alignment horizontal="center" vertical="center"/>
    </xf>
    <xf numFmtId="0" fontId="14" fillId="0" borderId="0" xfId="3" quotePrefix="1" applyFont="1" applyAlignment="1">
      <alignment horizontal="center" vertical="center" wrapText="1"/>
    </xf>
    <xf numFmtId="0" fontId="14" fillId="0" borderId="0" xfId="3" applyFont="1" applyAlignment="1">
      <alignment horizontal="center" vertical="center" wrapText="1"/>
    </xf>
    <xf numFmtId="0" fontId="7" fillId="0" borderId="0" xfId="3" applyFont="1" applyAlignment="1">
      <alignment horizontal="center" vertical="center" wrapText="1"/>
    </xf>
    <xf numFmtId="0" fontId="7" fillId="0" borderId="0" xfId="3" applyFont="1" applyAlignment="1">
      <alignment horizontal="center" vertical="center"/>
    </xf>
    <xf numFmtId="0" fontId="26" fillId="0" borderId="0" xfId="3" applyFont="1" applyAlignment="1">
      <alignment horizontal="center" vertical="center" wrapText="1"/>
    </xf>
    <xf numFmtId="0" fontId="26" fillId="0" borderId="0" xfId="3" applyFont="1" applyAlignment="1">
      <alignment horizontal="center" vertical="center"/>
    </xf>
    <xf numFmtId="0" fontId="10" fillId="0" borderId="0" xfId="3" applyFont="1" applyAlignment="1">
      <alignment horizontal="center" vertical="center"/>
    </xf>
    <xf numFmtId="0" fontId="12" fillId="0" borderId="0" xfId="3" applyFont="1" applyAlignment="1">
      <alignment horizontal="center" vertical="center" wrapText="1"/>
    </xf>
    <xf numFmtId="0" fontId="25" fillId="0" borderId="0" xfId="3" applyFont="1" applyAlignment="1">
      <alignment horizontal="center" vertical="center" wrapText="1"/>
    </xf>
    <xf numFmtId="0" fontId="25" fillId="0" borderId="0" xfId="3" applyFont="1" applyAlignment="1">
      <alignment horizontal="center" vertical="center"/>
    </xf>
    <xf numFmtId="0" fontId="12" fillId="0" borderId="0" xfId="3" applyFont="1" applyAlignment="1">
      <alignment horizontal="center" vertical="center"/>
    </xf>
    <xf numFmtId="0" fontId="13" fillId="2" borderId="8" xfId="3" applyFont="1" applyFill="1" applyBorder="1" applyAlignment="1">
      <alignment horizontal="center" vertical="center" wrapText="1"/>
    </xf>
    <xf numFmtId="0" fontId="13" fillId="2" borderId="2" xfId="3" applyFont="1" applyFill="1" applyBorder="1" applyAlignment="1">
      <alignment horizontal="center" vertical="center" wrapText="1"/>
    </xf>
    <xf numFmtId="0" fontId="9" fillId="0" borderId="0" xfId="3" applyFont="1" applyAlignment="1">
      <alignment horizontal="center" vertical="center" wrapText="1"/>
    </xf>
    <xf numFmtId="0" fontId="21" fillId="5" borderId="8" xfId="1" applyFont="1" applyFill="1" applyBorder="1" applyAlignment="1">
      <alignment horizontal="right"/>
    </xf>
    <xf numFmtId="0" fontId="21" fillId="5" borderId="7" xfId="1" applyFont="1" applyFill="1" applyBorder="1" applyAlignment="1">
      <alignment horizontal="right"/>
    </xf>
    <xf numFmtId="0" fontId="21" fillId="5" borderId="2" xfId="1" applyFont="1" applyFill="1" applyBorder="1" applyAlignment="1">
      <alignment horizontal="right"/>
    </xf>
    <xf numFmtId="0" fontId="3" fillId="5" borderId="1" xfId="1" applyFont="1" applyFill="1" applyBorder="1" applyAlignment="1">
      <alignment horizontal="right"/>
    </xf>
    <xf numFmtId="0" fontId="3" fillId="0" borderId="8" xfId="1" applyFont="1" applyBorder="1" applyAlignment="1">
      <alignment horizontal="center" vertical="center" wrapText="1"/>
    </xf>
    <xf numFmtId="0" fontId="3" fillId="0" borderId="7" xfId="1" applyFont="1" applyBorder="1" applyAlignment="1">
      <alignment horizontal="center" vertical="center" wrapText="1"/>
    </xf>
    <xf numFmtId="0" fontId="3" fillId="0" borderId="2" xfId="1" applyFont="1" applyBorder="1" applyAlignment="1">
      <alignment horizontal="center" vertical="center" wrapText="1"/>
    </xf>
  </cellXfs>
  <cellStyles count="6">
    <cellStyle name="Euro" xfId="2" xr:uid="{FD38E5A0-E263-4C34-B6CC-207DD80C9C3E}"/>
    <cellStyle name="Lien hypertexte 2" xfId="4" xr:uid="{18A10710-5629-4217-AB8D-89E33EAA0F3D}"/>
    <cellStyle name="Normal" xfId="0" builtinId="0"/>
    <cellStyle name="Normal 2 2" xfId="5" xr:uid="{57485AE3-EAD2-4515-A5FC-71DA0E3B7B31}"/>
    <cellStyle name="Normal 3" xfId="3" xr:uid="{B5BE8A86-9D59-41E9-885C-502979D0C450}"/>
    <cellStyle name="Normal 4" xfId="1" xr:uid="{8CB4F41D-2C13-4B23-81B4-D96AE9DA0C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contact@re-nouveau.fr" TargetMode="External"/><Relationship Id="rId2" Type="http://schemas.openxmlformats.org/officeDocument/2006/relationships/hyperlink" Target="mailto:philippegrandfils@gmail.com" TargetMode="External"/><Relationship Id="rId1" Type="http://schemas.openxmlformats.org/officeDocument/2006/relationships/hyperlink" Target="mailto:atelier@andrepatrimoine.fr"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7FE220-02A9-47D8-A0DC-20B756EE4FE6}">
  <sheetPr>
    <tabColor rgb="FFFFC000"/>
  </sheetPr>
  <dimension ref="A1:C38"/>
  <sheetViews>
    <sheetView view="pageBreakPreview" topLeftCell="A10" zoomScale="130" zoomScaleSheetLayoutView="130" workbookViewId="0">
      <selection activeCell="B15" sqref="B15:C15"/>
    </sheetView>
  </sheetViews>
  <sheetFormatPr baseColWidth="10" defaultColWidth="11.5546875" defaultRowHeight="16.95" customHeight="1" x14ac:dyDescent="0.25"/>
  <cols>
    <col min="1" max="1" width="1.88671875" style="5" customWidth="1"/>
    <col min="2" max="2" width="35" style="5" customWidth="1"/>
    <col min="3" max="3" width="52.44140625" style="5" customWidth="1"/>
    <col min="4" max="4" width="1.5546875" style="5" customWidth="1"/>
    <col min="5" max="16384" width="11.5546875" style="5"/>
  </cols>
  <sheetData>
    <row r="1" spans="1:3" ht="80.25" customHeight="1" x14ac:dyDescent="0.25">
      <c r="A1" s="4"/>
      <c r="B1" s="125" t="s">
        <v>72</v>
      </c>
      <c r="C1" s="126"/>
    </row>
    <row r="2" spans="1:3" ht="16.95" customHeight="1" x14ac:dyDescent="0.25">
      <c r="B2" s="6"/>
      <c r="C2" s="7"/>
    </row>
    <row r="3" spans="1:3" ht="27.6" x14ac:dyDescent="0.25">
      <c r="B3" s="127" t="s">
        <v>7</v>
      </c>
      <c r="C3" s="128"/>
    </row>
    <row r="4" spans="1:3" ht="15.6" x14ac:dyDescent="0.25">
      <c r="B4" s="129"/>
      <c r="C4" s="129"/>
    </row>
    <row r="5" spans="1:3" ht="51" customHeight="1" x14ac:dyDescent="0.25">
      <c r="B5" s="127" t="s">
        <v>71</v>
      </c>
      <c r="C5" s="128"/>
    </row>
    <row r="6" spans="1:3" ht="18" customHeight="1" x14ac:dyDescent="0.25">
      <c r="B6" s="44"/>
      <c r="C6" s="45"/>
    </row>
    <row r="7" spans="1:3" ht="18" x14ac:dyDescent="0.25">
      <c r="B7" s="8"/>
      <c r="C7" s="9"/>
    </row>
    <row r="8" spans="1:3" ht="60" customHeight="1" x14ac:dyDescent="0.25">
      <c r="B8" s="130" t="s">
        <v>69</v>
      </c>
      <c r="C8" s="130"/>
    </row>
    <row r="9" spans="1:3" ht="17.399999999999999" customHeight="1" x14ac:dyDescent="0.25">
      <c r="B9" s="10"/>
      <c r="C9" s="10"/>
    </row>
    <row r="10" spans="1:3" ht="18" x14ac:dyDescent="0.25">
      <c r="B10" s="131" t="s">
        <v>8</v>
      </c>
      <c r="C10" s="132"/>
    </row>
    <row r="11" spans="1:3" ht="18" x14ac:dyDescent="0.25">
      <c r="B11" s="42"/>
      <c r="C11" s="43"/>
    </row>
    <row r="12" spans="1:3" ht="19.95" customHeight="1" x14ac:dyDescent="0.25">
      <c r="B12" s="133"/>
      <c r="C12" s="133"/>
    </row>
    <row r="13" spans="1:3" ht="50.25" customHeight="1" x14ac:dyDescent="0.25">
      <c r="B13" s="134" t="s">
        <v>9</v>
      </c>
      <c r="C13" s="135"/>
    </row>
    <row r="14" spans="1:3" ht="16.95" customHeight="1" x14ac:dyDescent="0.25">
      <c r="B14" s="11"/>
      <c r="C14" s="12"/>
    </row>
    <row r="15" spans="1:3" ht="24.6" x14ac:dyDescent="0.25">
      <c r="B15" s="136" t="s">
        <v>141</v>
      </c>
      <c r="C15" s="136"/>
    </row>
    <row r="16" spans="1:3" ht="21" x14ac:dyDescent="0.25">
      <c r="B16" s="21"/>
      <c r="C16" s="21"/>
    </row>
    <row r="17" spans="2:3" ht="21" x14ac:dyDescent="0.25">
      <c r="B17" s="130" t="s">
        <v>85</v>
      </c>
      <c r="C17" s="130"/>
    </row>
    <row r="18" spans="2:3" ht="20.25" customHeight="1" x14ac:dyDescent="0.25">
      <c r="B18" s="130" t="s">
        <v>46</v>
      </c>
      <c r="C18" s="130"/>
    </row>
    <row r="19" spans="2:3" ht="16.95" customHeight="1" x14ac:dyDescent="0.25">
      <c r="B19" s="11"/>
      <c r="C19" s="12"/>
    </row>
    <row r="20" spans="2:3" ht="16.95" customHeight="1" x14ac:dyDescent="0.25">
      <c r="B20" s="123"/>
      <c r="C20" s="124"/>
    </row>
    <row r="21" spans="2:3" ht="13.2" x14ac:dyDescent="0.25">
      <c r="B21" s="11"/>
    </row>
    <row r="22" spans="2:3" ht="13.2" x14ac:dyDescent="0.25">
      <c r="B22" s="120" t="s">
        <v>70</v>
      </c>
      <c r="C22" s="121"/>
    </row>
    <row r="23" spans="2:3" ht="12.75" customHeight="1" x14ac:dyDescent="0.25">
      <c r="B23" s="122"/>
      <c r="C23" s="122"/>
    </row>
    <row r="24" spans="2:3" s="14" customFormat="1" ht="12" x14ac:dyDescent="0.25">
      <c r="B24" s="117" t="s">
        <v>10</v>
      </c>
      <c r="C24" s="13" t="s">
        <v>11</v>
      </c>
    </row>
    <row r="25" spans="2:3" s="14" customFormat="1" ht="12" x14ac:dyDescent="0.25">
      <c r="B25" s="118"/>
      <c r="C25" s="15" t="s">
        <v>12</v>
      </c>
    </row>
    <row r="26" spans="2:3" s="14" customFormat="1" ht="12" x14ac:dyDescent="0.25">
      <c r="B26" s="119"/>
      <c r="C26" s="16" t="s">
        <v>13</v>
      </c>
    </row>
    <row r="27" spans="2:3" s="14" customFormat="1" ht="12" x14ac:dyDescent="0.25">
      <c r="B27" s="117" t="s">
        <v>14</v>
      </c>
      <c r="C27" s="13" t="s">
        <v>15</v>
      </c>
    </row>
    <row r="28" spans="2:3" s="14" customFormat="1" ht="12" x14ac:dyDescent="0.25">
      <c r="B28" s="118"/>
      <c r="C28" s="15" t="s">
        <v>16</v>
      </c>
    </row>
    <row r="29" spans="2:3" s="14" customFormat="1" ht="12" x14ac:dyDescent="0.25">
      <c r="B29" s="119"/>
      <c r="C29" s="16" t="s">
        <v>75</v>
      </c>
    </row>
    <row r="30" spans="2:3" s="14" customFormat="1" ht="12" x14ac:dyDescent="0.25">
      <c r="B30" s="117" t="s">
        <v>17</v>
      </c>
      <c r="C30" s="13" t="s">
        <v>18</v>
      </c>
    </row>
    <row r="31" spans="2:3" s="14" customFormat="1" ht="12" x14ac:dyDescent="0.25">
      <c r="B31" s="118"/>
      <c r="C31" s="15" t="s">
        <v>19</v>
      </c>
    </row>
    <row r="32" spans="2:3" s="14" customFormat="1" ht="12" x14ac:dyDescent="0.25">
      <c r="B32" s="119"/>
      <c r="C32" s="17" t="s">
        <v>73</v>
      </c>
    </row>
    <row r="33" spans="2:3" s="14" customFormat="1" ht="12.75" customHeight="1" x14ac:dyDescent="0.25">
      <c r="B33" s="117" t="s">
        <v>20</v>
      </c>
      <c r="C33" s="13" t="s">
        <v>21</v>
      </c>
    </row>
    <row r="34" spans="2:3" s="14" customFormat="1" ht="12" x14ac:dyDescent="0.25">
      <c r="B34" s="118"/>
      <c r="C34" s="15" t="s">
        <v>22</v>
      </c>
    </row>
    <row r="35" spans="2:3" s="14" customFormat="1" ht="12" x14ac:dyDescent="0.25">
      <c r="B35" s="119"/>
      <c r="C35" s="17" t="s">
        <v>74</v>
      </c>
    </row>
    <row r="36" spans="2:3" s="14" customFormat="1" ht="12.75" customHeight="1" x14ac:dyDescent="0.25">
      <c r="B36" s="117" t="s">
        <v>76</v>
      </c>
      <c r="C36" s="13" t="s">
        <v>77</v>
      </c>
    </row>
    <row r="37" spans="2:3" s="14" customFormat="1" ht="12" x14ac:dyDescent="0.25">
      <c r="B37" s="118"/>
      <c r="C37" s="15" t="s">
        <v>78</v>
      </c>
    </row>
    <row r="38" spans="2:3" s="14" customFormat="1" ht="12" x14ac:dyDescent="0.25">
      <c r="B38" s="119"/>
      <c r="C38" s="17" t="s">
        <v>79</v>
      </c>
    </row>
  </sheetData>
  <mergeCells count="19">
    <mergeCell ref="B20:C20"/>
    <mergeCell ref="B1:C1"/>
    <mergeCell ref="B3:C3"/>
    <mergeCell ref="B4:C4"/>
    <mergeCell ref="B5:C5"/>
    <mergeCell ref="B8:C8"/>
    <mergeCell ref="B10:C10"/>
    <mergeCell ref="B12:C12"/>
    <mergeCell ref="B13:C13"/>
    <mergeCell ref="B15:C15"/>
    <mergeCell ref="B17:C17"/>
    <mergeCell ref="B18:C18"/>
    <mergeCell ref="B36:B38"/>
    <mergeCell ref="B22:C22"/>
    <mergeCell ref="B23:C23"/>
    <mergeCell ref="B24:B26"/>
    <mergeCell ref="B27:B29"/>
    <mergeCell ref="B30:B32"/>
    <mergeCell ref="B33:B35"/>
  </mergeCells>
  <hyperlinks>
    <hyperlink ref="C26" r:id="rId1" display="mailto:atelier@andrepatrimoine.fr" xr:uid="{48722B82-D205-428A-BB3E-16B0FC368E05}"/>
    <hyperlink ref="C29" r:id="rId2" display="mailto:philippegrandfils@gmail.com" xr:uid="{F5655CC8-B000-41DA-9AA2-ABBF626E98FE}"/>
    <hyperlink ref="C38" r:id="rId3" xr:uid="{A58676E8-3B29-44CD-ACEF-02249B638817}"/>
  </hyperlinks>
  <printOptions horizontalCentered="1"/>
  <pageMargins left="0.19685039370078741" right="0.19685039370078741" top="0.39370078740157483" bottom="0.39370078740157483" header="0.31496062992125984" footer="0.31496062992125984"/>
  <pageSetup paperSize="9" orientation="portrait" verticalDpi="3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178ED-1FFC-4C0E-B003-0F44C3C99D21}">
  <dimension ref="A1:H217"/>
  <sheetViews>
    <sheetView showZeros="0" tabSelected="1" view="pageBreakPreview" topLeftCell="A57" zoomScale="130" zoomScaleNormal="85" zoomScaleSheetLayoutView="130" workbookViewId="0">
      <selection activeCell="C69" sqref="C69"/>
    </sheetView>
  </sheetViews>
  <sheetFormatPr baseColWidth="10" defaultColWidth="11.44140625" defaultRowHeight="13.8" x14ac:dyDescent="0.25"/>
  <cols>
    <col min="1" max="1" width="5.109375" style="47" customWidth="1"/>
    <col min="2" max="2" width="9.44140625" style="63" customWidth="1"/>
    <col min="3" max="3" width="58.44140625" style="47" customWidth="1"/>
    <col min="4" max="4" width="5.44140625" style="47" customWidth="1"/>
    <col min="5" max="5" width="9" style="47" customWidth="1"/>
    <col min="6" max="6" width="12.6640625" style="62" customWidth="1"/>
    <col min="7" max="7" width="14.5546875" style="71" customWidth="1"/>
    <col min="8" max="8" width="5.109375" style="47" customWidth="1"/>
    <col min="9" max="16384" width="11.44140625" style="47"/>
  </cols>
  <sheetData>
    <row r="1" spans="1:8" x14ac:dyDescent="0.25">
      <c r="A1" s="141" t="s">
        <v>84</v>
      </c>
      <c r="B1" s="142"/>
      <c r="C1" s="142"/>
      <c r="D1" s="142"/>
      <c r="E1" s="142"/>
      <c r="F1" s="142"/>
      <c r="G1" s="143"/>
    </row>
    <row r="2" spans="1:8" s="91" customFormat="1" ht="13.2" x14ac:dyDescent="0.25">
      <c r="A2" s="86" t="s">
        <v>0</v>
      </c>
      <c r="B2" s="86" t="s">
        <v>1</v>
      </c>
      <c r="C2" s="87" t="s">
        <v>2</v>
      </c>
      <c r="D2" s="88" t="s">
        <v>81</v>
      </c>
      <c r="E2" s="89" t="s">
        <v>82</v>
      </c>
      <c r="F2" s="102" t="s">
        <v>83</v>
      </c>
      <c r="G2" s="90" t="s">
        <v>3</v>
      </c>
    </row>
    <row r="3" spans="1:8" x14ac:dyDescent="0.25">
      <c r="A3" s="18"/>
      <c r="B3" s="18"/>
      <c r="C3" s="20"/>
      <c r="D3" s="1"/>
      <c r="E3" s="2"/>
      <c r="F3" s="3"/>
      <c r="G3" s="85"/>
    </row>
    <row r="4" spans="1:8" s="75" customFormat="1" ht="55.2" x14ac:dyDescent="0.25">
      <c r="A4" s="70"/>
      <c r="B4" s="69"/>
      <c r="C4" s="72" t="s">
        <v>80</v>
      </c>
      <c r="D4" s="73"/>
      <c r="E4" s="74"/>
      <c r="F4" s="82"/>
      <c r="G4" s="80"/>
    </row>
    <row r="5" spans="1:8" s="75" customFormat="1" x14ac:dyDescent="0.25">
      <c r="A5" s="70"/>
      <c r="B5" s="69"/>
      <c r="C5" s="76"/>
      <c r="D5" s="73"/>
      <c r="E5" s="74"/>
      <c r="F5" s="82"/>
      <c r="G5" s="80"/>
    </row>
    <row r="6" spans="1:8" s="75" customFormat="1" x14ac:dyDescent="0.25">
      <c r="A6" s="70"/>
      <c r="B6" s="84"/>
      <c r="C6" s="76"/>
      <c r="D6" s="73"/>
      <c r="E6" s="74"/>
      <c r="F6" s="82"/>
      <c r="G6" s="80"/>
    </row>
    <row r="7" spans="1:8" s="75" customFormat="1" ht="15.6" x14ac:dyDescent="0.3">
      <c r="A7" s="70"/>
      <c r="B7" s="77"/>
      <c r="C7" s="78" t="s">
        <v>94</v>
      </c>
      <c r="D7" s="73"/>
      <c r="E7" s="74"/>
      <c r="F7" s="82"/>
      <c r="G7" s="80"/>
    </row>
    <row r="8" spans="1:8" s="75" customFormat="1" x14ac:dyDescent="0.25">
      <c r="A8" s="70"/>
      <c r="B8" s="77"/>
      <c r="C8" s="79"/>
      <c r="D8" s="73"/>
      <c r="E8" s="74"/>
      <c r="F8" s="82"/>
      <c r="G8" s="80"/>
    </row>
    <row r="9" spans="1:8" s="75" customFormat="1" x14ac:dyDescent="0.25">
      <c r="A9" s="70"/>
      <c r="B9" s="77"/>
      <c r="C9" s="79"/>
      <c r="D9" s="73"/>
      <c r="E9" s="74"/>
      <c r="F9" s="82"/>
      <c r="G9" s="80"/>
    </row>
    <row r="10" spans="1:8" s="75" customFormat="1" ht="14.4" x14ac:dyDescent="0.3">
      <c r="A10" s="92">
        <f>IF(D10="","",SUM($H$1:H10))</f>
        <v>1</v>
      </c>
      <c r="B10" s="93" t="s">
        <v>38</v>
      </c>
      <c r="C10" s="23" t="s">
        <v>49</v>
      </c>
      <c r="D10" s="29" t="s">
        <v>23</v>
      </c>
      <c r="E10" s="36">
        <v>1</v>
      </c>
      <c r="F10" s="30"/>
      <c r="G10" s="39">
        <f t="shared" ref="G10" si="0">E10*F10</f>
        <v>0</v>
      </c>
      <c r="H10" s="94">
        <f>IF(D10="","",1)</f>
        <v>1</v>
      </c>
    </row>
    <row r="11" spans="1:8" ht="14.4" x14ac:dyDescent="0.3">
      <c r="A11" s="92" t="str">
        <f>IF(D11="","",SUM($H$1:H11))</f>
        <v/>
      </c>
      <c r="B11" s="59"/>
      <c r="C11" s="32"/>
      <c r="D11" s="27"/>
      <c r="E11" s="28"/>
      <c r="F11" s="30"/>
      <c r="G11" s="39">
        <f t="shared" ref="G11" si="1">E11*F11</f>
        <v>0</v>
      </c>
      <c r="H11" s="94" t="str">
        <f t="shared" ref="H11:H73" si="2">IF(D11="","",1)</f>
        <v/>
      </c>
    </row>
    <row r="12" spans="1:8" ht="14.4" x14ac:dyDescent="0.3">
      <c r="A12" s="92" t="str">
        <f>IF(D12="","",SUM($H$1:H12))</f>
        <v/>
      </c>
      <c r="B12" s="59"/>
      <c r="C12" s="32"/>
      <c r="D12" s="27"/>
      <c r="E12" s="53" t="s">
        <v>87</v>
      </c>
      <c r="F12" s="103">
        <f>SUM(G10:G11)</f>
        <v>0</v>
      </c>
      <c r="G12" s="39"/>
      <c r="H12" s="94" t="str">
        <f t="shared" si="2"/>
        <v/>
      </c>
    </row>
    <row r="13" spans="1:8" ht="14.4" x14ac:dyDescent="0.3">
      <c r="A13" s="92" t="str">
        <f>IF(D13="","",SUM($H$1:H13))</f>
        <v/>
      </c>
      <c r="B13" s="33"/>
      <c r="C13" s="22"/>
      <c r="D13" s="25"/>
      <c r="E13" s="19"/>
      <c r="F13" s="26"/>
      <c r="G13" s="39"/>
      <c r="H13" s="94" t="str">
        <f t="shared" si="2"/>
        <v/>
      </c>
    </row>
    <row r="14" spans="1:8" ht="14.4" x14ac:dyDescent="0.3">
      <c r="A14" s="92" t="str">
        <f>IF(D14="","",SUM($H$1:H14))</f>
        <v/>
      </c>
      <c r="B14" s="52" t="s">
        <v>39</v>
      </c>
      <c r="C14" s="22" t="s">
        <v>131</v>
      </c>
      <c r="D14" s="25"/>
      <c r="E14" s="19"/>
      <c r="F14" s="26"/>
      <c r="G14" s="39"/>
      <c r="H14" s="94" t="str">
        <f t="shared" ref="H14" si="3">IF(D14="","",1)</f>
        <v/>
      </c>
    </row>
    <row r="15" spans="1:8" ht="14.4" x14ac:dyDescent="0.3">
      <c r="A15" s="92"/>
      <c r="B15" s="52"/>
      <c r="C15" s="22"/>
      <c r="D15" s="25"/>
      <c r="E15" s="19"/>
      <c r="F15" s="26"/>
      <c r="G15" s="39"/>
      <c r="H15" s="94"/>
    </row>
    <row r="16" spans="1:8" ht="14.4" x14ac:dyDescent="0.3">
      <c r="A16" s="92" t="str">
        <f>IF(D16="","",SUM($H$1:H16))</f>
        <v/>
      </c>
      <c r="B16" s="52" t="s">
        <v>40</v>
      </c>
      <c r="C16" s="22" t="s">
        <v>130</v>
      </c>
      <c r="D16" s="25"/>
      <c r="E16" s="19"/>
      <c r="F16" s="26"/>
      <c r="G16" s="39"/>
      <c r="H16" s="94" t="str">
        <f t="shared" si="2"/>
        <v/>
      </c>
    </row>
    <row r="17" spans="1:8" ht="14.4" x14ac:dyDescent="0.3">
      <c r="A17" s="92" t="str">
        <f>IF(D17="","",SUM($H$1:H17))</f>
        <v/>
      </c>
      <c r="B17" s="33"/>
      <c r="C17" s="22"/>
      <c r="D17" s="25"/>
      <c r="E17" s="19"/>
      <c r="F17" s="26"/>
      <c r="G17" s="39"/>
      <c r="H17" s="94" t="str">
        <f t="shared" si="2"/>
        <v/>
      </c>
    </row>
    <row r="18" spans="1:8" ht="21" customHeight="1" x14ac:dyDescent="0.3">
      <c r="A18" s="92" t="str">
        <f>IF(D18="","",SUM($H$1:H18))</f>
        <v/>
      </c>
      <c r="B18" s="33"/>
      <c r="C18" s="34" t="s">
        <v>25</v>
      </c>
      <c r="D18" s="25"/>
      <c r="E18" s="19"/>
      <c r="F18" s="26"/>
      <c r="G18" s="39"/>
      <c r="H18" s="94" t="str">
        <f t="shared" si="2"/>
        <v/>
      </c>
    </row>
    <row r="19" spans="1:8" ht="14.4" x14ac:dyDescent="0.3">
      <c r="A19" s="92" t="str">
        <f>IF(D19="","",SUM($H$1:H19))</f>
        <v/>
      </c>
      <c r="B19" s="33"/>
      <c r="C19" s="24"/>
      <c r="D19" s="25"/>
      <c r="E19" s="19"/>
      <c r="F19" s="26"/>
      <c r="G19" s="39"/>
      <c r="H19" s="94" t="str">
        <f t="shared" si="2"/>
        <v/>
      </c>
    </row>
    <row r="20" spans="1:8" ht="14.4" x14ac:dyDescent="0.3">
      <c r="A20" s="92">
        <f>IF(D20="","",SUM($H$1:H20))</f>
        <v>2</v>
      </c>
      <c r="B20" s="33"/>
      <c r="C20" s="37" t="s">
        <v>26</v>
      </c>
      <c r="D20" s="25" t="s">
        <v>4</v>
      </c>
      <c r="E20" s="19">
        <v>1</v>
      </c>
      <c r="F20" s="26"/>
      <c r="G20" s="39">
        <f t="shared" ref="G20" si="4">E20*F20</f>
        <v>0</v>
      </c>
      <c r="H20" s="94">
        <f t="shared" si="2"/>
        <v>1</v>
      </c>
    </row>
    <row r="21" spans="1:8" ht="14.4" x14ac:dyDescent="0.3">
      <c r="A21" s="92" t="str">
        <f>IF(D21="","",SUM($H$1:H21))</f>
        <v/>
      </c>
      <c r="B21" s="33"/>
      <c r="C21" s="37"/>
      <c r="D21" s="25"/>
      <c r="E21" s="19"/>
      <c r="F21" s="26"/>
      <c r="G21" s="39"/>
      <c r="H21" s="94" t="str">
        <f t="shared" si="2"/>
        <v/>
      </c>
    </row>
    <row r="22" spans="1:8" ht="14.4" x14ac:dyDescent="0.3">
      <c r="A22" s="92">
        <f>IF(D22="","",SUM($H$1:H22))</f>
        <v>3</v>
      </c>
      <c r="B22" s="33"/>
      <c r="C22" s="37" t="s">
        <v>27</v>
      </c>
      <c r="D22" s="25" t="s">
        <v>4</v>
      </c>
      <c r="E22" s="19">
        <v>1</v>
      </c>
      <c r="F22" s="26"/>
      <c r="G22" s="39">
        <f t="shared" ref="G22:G24" si="5">E22*F22</f>
        <v>0</v>
      </c>
      <c r="H22" s="94">
        <f t="shared" si="2"/>
        <v>1</v>
      </c>
    </row>
    <row r="23" spans="1:8" ht="14.4" x14ac:dyDescent="0.3">
      <c r="A23" s="92" t="str">
        <f>IF(D23="","",SUM($H$1:H23))</f>
        <v/>
      </c>
      <c r="B23" s="33"/>
      <c r="C23" s="37"/>
      <c r="D23" s="25"/>
      <c r="E23" s="19"/>
      <c r="F23" s="26"/>
      <c r="G23" s="39"/>
      <c r="H23" s="94" t="str">
        <f t="shared" si="2"/>
        <v/>
      </c>
    </row>
    <row r="24" spans="1:8" ht="18" customHeight="1" x14ac:dyDescent="0.3">
      <c r="A24" s="92">
        <f>IF(D24="","",SUM($H$1:H24))</f>
        <v>4</v>
      </c>
      <c r="B24" s="33"/>
      <c r="C24" s="37" t="s">
        <v>59</v>
      </c>
      <c r="D24" s="25" t="s">
        <v>4</v>
      </c>
      <c r="E24" s="19">
        <v>2</v>
      </c>
      <c r="F24" s="26"/>
      <c r="G24" s="39">
        <f t="shared" si="5"/>
        <v>0</v>
      </c>
      <c r="H24" s="94">
        <f t="shared" si="2"/>
        <v>1</v>
      </c>
    </row>
    <row r="25" spans="1:8" ht="14.4" x14ac:dyDescent="0.3">
      <c r="A25" s="92" t="str">
        <f>IF(D25="","",SUM($H$1:H25))</f>
        <v/>
      </c>
      <c r="B25" s="33"/>
      <c r="C25" s="24"/>
      <c r="D25" s="25"/>
      <c r="E25" s="19"/>
      <c r="F25" s="26"/>
      <c r="G25" s="39"/>
      <c r="H25" s="94" t="str">
        <f t="shared" si="2"/>
        <v/>
      </c>
    </row>
    <row r="26" spans="1:8" ht="14.4" x14ac:dyDescent="0.3">
      <c r="A26" s="92" t="str">
        <f>IF(D26="","",SUM($H$1:H26))</f>
        <v/>
      </c>
      <c r="B26" s="33"/>
      <c r="C26" s="24"/>
      <c r="D26" s="25"/>
      <c r="E26" s="53" t="s">
        <v>87</v>
      </c>
      <c r="F26" s="99">
        <f>SUM(G16:G25)</f>
        <v>0</v>
      </c>
      <c r="G26" s="39"/>
      <c r="H26" s="94" t="str">
        <f t="shared" si="2"/>
        <v/>
      </c>
    </row>
    <row r="27" spans="1:8" ht="14.4" x14ac:dyDescent="0.3">
      <c r="A27" s="92" t="str">
        <f>IF(D27="","",SUM($H$1:H27))</f>
        <v/>
      </c>
      <c r="B27" s="33"/>
      <c r="C27" s="31"/>
      <c r="D27" s="29"/>
      <c r="E27" s="28"/>
      <c r="F27" s="26"/>
      <c r="G27" s="95"/>
      <c r="H27" s="94" t="str">
        <f t="shared" si="2"/>
        <v/>
      </c>
    </row>
    <row r="28" spans="1:8" ht="14.4" x14ac:dyDescent="0.3">
      <c r="A28" s="92" t="str">
        <f>IF(D28="","",SUM($H$1:H28))</f>
        <v/>
      </c>
      <c r="B28" s="52" t="s">
        <v>41</v>
      </c>
      <c r="C28" s="22" t="s">
        <v>89</v>
      </c>
      <c r="D28" s="25"/>
      <c r="E28" s="19"/>
      <c r="F28" s="26"/>
      <c r="G28" s="39"/>
      <c r="H28" s="94" t="str">
        <f t="shared" si="2"/>
        <v/>
      </c>
    </row>
    <row r="29" spans="1:8" ht="14.4" x14ac:dyDescent="0.3">
      <c r="A29" s="92" t="str">
        <f>IF(D29="","",SUM($H$1:H29))</f>
        <v/>
      </c>
      <c r="B29" s="33"/>
      <c r="C29" s="24"/>
      <c r="D29" s="25"/>
      <c r="E29" s="19"/>
      <c r="F29" s="26"/>
      <c r="G29" s="39"/>
      <c r="H29" s="94" t="str">
        <f t="shared" si="2"/>
        <v/>
      </c>
    </row>
    <row r="30" spans="1:8" ht="14.4" x14ac:dyDescent="0.3">
      <c r="A30" s="92" t="str">
        <f>IF(D30="","",SUM($H$1:H30))</f>
        <v/>
      </c>
      <c r="B30" s="33"/>
      <c r="C30" s="34" t="s">
        <v>28</v>
      </c>
      <c r="D30" s="25"/>
      <c r="E30" s="19"/>
      <c r="F30" s="26"/>
      <c r="G30" s="39"/>
      <c r="H30" s="94" t="str">
        <f t="shared" si="2"/>
        <v/>
      </c>
    </row>
    <row r="31" spans="1:8" ht="14.4" x14ac:dyDescent="0.3">
      <c r="A31" s="92" t="str">
        <f>IF(D31="","",SUM($H$1:H31))</f>
        <v/>
      </c>
      <c r="B31" s="33"/>
      <c r="C31" s="24"/>
      <c r="D31" s="25"/>
      <c r="E31" s="19"/>
      <c r="F31" s="26"/>
      <c r="G31" s="39"/>
      <c r="H31" s="94" t="str">
        <f t="shared" si="2"/>
        <v/>
      </c>
    </row>
    <row r="32" spans="1:8" ht="92.25" customHeight="1" x14ac:dyDescent="0.3">
      <c r="A32" s="92">
        <f>IF(D32="","",SUM($H$1:H32))</f>
        <v>5</v>
      </c>
      <c r="B32" s="33"/>
      <c r="C32" s="24" t="s">
        <v>113</v>
      </c>
      <c r="D32" s="25" t="s">
        <v>4</v>
      </c>
      <c r="E32" s="19">
        <v>1</v>
      </c>
      <c r="F32" s="26"/>
      <c r="G32" s="39">
        <f t="shared" ref="G32" si="6">E32*F32</f>
        <v>0</v>
      </c>
      <c r="H32" s="94">
        <f t="shared" si="2"/>
        <v>1</v>
      </c>
    </row>
    <row r="33" spans="1:8" ht="14.4" x14ac:dyDescent="0.3">
      <c r="A33" s="92" t="str">
        <f>IF(D33="","",SUM($H$1:H33))</f>
        <v/>
      </c>
      <c r="B33" s="33"/>
      <c r="C33" s="24"/>
      <c r="D33" s="25"/>
      <c r="E33" s="19"/>
      <c r="F33" s="26"/>
      <c r="G33" s="39"/>
      <c r="H33" s="94" t="str">
        <f t="shared" si="2"/>
        <v/>
      </c>
    </row>
    <row r="34" spans="1:8" ht="55.8" x14ac:dyDescent="0.3">
      <c r="A34" s="92">
        <f>IF(D34="","",SUM($H$1:H34))</f>
        <v>6</v>
      </c>
      <c r="B34" s="33"/>
      <c r="C34" s="24" t="s">
        <v>60</v>
      </c>
      <c r="D34" s="25" t="s">
        <v>4</v>
      </c>
      <c r="E34" s="19">
        <v>2</v>
      </c>
      <c r="F34" s="26"/>
      <c r="G34" s="39">
        <f t="shared" ref="G34" si="7">E34*F34</f>
        <v>0</v>
      </c>
      <c r="H34" s="94">
        <f t="shared" si="2"/>
        <v>1</v>
      </c>
    </row>
    <row r="35" spans="1:8" ht="6.6" customHeight="1" x14ac:dyDescent="0.3">
      <c r="A35" s="92" t="str">
        <f>IF(D35="","",SUM($H$1:H35))</f>
        <v/>
      </c>
      <c r="B35" s="33"/>
      <c r="C35" s="24"/>
      <c r="D35" s="25"/>
      <c r="E35" s="19"/>
      <c r="F35" s="26"/>
      <c r="G35" s="39"/>
      <c r="H35" s="94" t="str">
        <f t="shared" si="2"/>
        <v/>
      </c>
    </row>
    <row r="36" spans="1:8" ht="64.5" customHeight="1" x14ac:dyDescent="0.3">
      <c r="A36" s="92">
        <f>IF(D36="","",SUM($H$1:H36))</f>
        <v>7</v>
      </c>
      <c r="B36" s="33"/>
      <c r="C36" s="24" t="s">
        <v>61</v>
      </c>
      <c r="D36" s="25" t="s">
        <v>4</v>
      </c>
      <c r="E36" s="19">
        <v>5</v>
      </c>
      <c r="F36" s="26"/>
      <c r="G36" s="39">
        <f t="shared" ref="G36:G38" si="8">E36*F36</f>
        <v>0</v>
      </c>
      <c r="H36" s="94">
        <f t="shared" si="2"/>
        <v>1</v>
      </c>
    </row>
    <row r="37" spans="1:8" ht="14.4" x14ac:dyDescent="0.3">
      <c r="A37" s="92" t="str">
        <f>IF(D37="","",SUM($H$1:H37))</f>
        <v/>
      </c>
      <c r="B37" s="33"/>
      <c r="C37" s="24"/>
      <c r="D37" s="25"/>
      <c r="E37" s="19"/>
      <c r="F37" s="26"/>
      <c r="G37" s="39"/>
      <c r="H37" s="94" t="str">
        <f t="shared" si="2"/>
        <v/>
      </c>
    </row>
    <row r="38" spans="1:8" ht="55.8" x14ac:dyDescent="0.3">
      <c r="A38" s="92">
        <f>IF(D38="","",SUM($H$1:H38))</f>
        <v>8</v>
      </c>
      <c r="B38" s="33"/>
      <c r="C38" s="24" t="s">
        <v>114</v>
      </c>
      <c r="D38" s="25" t="s">
        <v>4</v>
      </c>
      <c r="E38" s="19">
        <v>5</v>
      </c>
      <c r="F38" s="26"/>
      <c r="G38" s="39">
        <f t="shared" si="8"/>
        <v>0</v>
      </c>
      <c r="H38" s="94">
        <f t="shared" si="2"/>
        <v>1</v>
      </c>
    </row>
    <row r="39" spans="1:8" ht="14.4" x14ac:dyDescent="0.3">
      <c r="A39" s="92" t="str">
        <f>IF(D39="","",SUM($H$1:H39))</f>
        <v/>
      </c>
      <c r="B39" s="33"/>
      <c r="C39" s="24"/>
      <c r="D39" s="25"/>
      <c r="E39" s="19"/>
      <c r="F39" s="26"/>
      <c r="G39" s="39"/>
      <c r="H39" s="94" t="str">
        <f t="shared" si="2"/>
        <v/>
      </c>
    </row>
    <row r="40" spans="1:8" ht="14.4" x14ac:dyDescent="0.3">
      <c r="A40" s="92" t="str">
        <f>IF(D40="","",SUM($H$1:H40))</f>
        <v/>
      </c>
      <c r="B40" s="33"/>
      <c r="C40" s="38" t="s">
        <v>96</v>
      </c>
      <c r="D40" s="25"/>
      <c r="E40" s="19"/>
      <c r="F40" s="26"/>
      <c r="G40" s="39"/>
      <c r="H40" s="94" t="str">
        <f t="shared" si="2"/>
        <v/>
      </c>
    </row>
    <row r="41" spans="1:8" ht="14.4" x14ac:dyDescent="0.3">
      <c r="A41" s="92" t="str">
        <f>IF(D41="","",SUM($H$1:H41))</f>
        <v/>
      </c>
      <c r="B41" s="33"/>
      <c r="C41" s="24"/>
      <c r="D41" s="25"/>
      <c r="E41" s="19"/>
      <c r="F41" s="26"/>
      <c r="G41" s="39"/>
      <c r="H41" s="94" t="str">
        <f t="shared" si="2"/>
        <v/>
      </c>
    </row>
    <row r="42" spans="1:8" ht="42" x14ac:dyDescent="0.3">
      <c r="A42" s="92">
        <f>IF(D42="","",SUM($H$1:H42))</f>
        <v>9</v>
      </c>
      <c r="B42" s="33"/>
      <c r="C42" s="31" t="s">
        <v>30</v>
      </c>
      <c r="D42" s="29" t="s">
        <v>4</v>
      </c>
      <c r="E42" s="36">
        <v>1</v>
      </c>
      <c r="F42" s="30"/>
      <c r="G42" s="39">
        <f t="shared" ref="G42" si="9">E42*F42</f>
        <v>0</v>
      </c>
      <c r="H42" s="94">
        <f t="shared" si="2"/>
        <v>1</v>
      </c>
    </row>
    <row r="43" spans="1:8" ht="14.4" x14ac:dyDescent="0.3">
      <c r="A43" s="92" t="str">
        <f>IF(D43="","",SUM($H$1:H43))</f>
        <v/>
      </c>
      <c r="B43" s="33"/>
      <c r="C43" s="32"/>
      <c r="D43" s="27"/>
      <c r="E43" s="28"/>
      <c r="F43" s="30"/>
      <c r="G43" s="35"/>
      <c r="H43" s="94" t="str">
        <f t="shared" si="2"/>
        <v/>
      </c>
    </row>
    <row r="44" spans="1:8" ht="48.75" customHeight="1" x14ac:dyDescent="0.3">
      <c r="A44" s="92">
        <f>IF(D44="","",SUM($H$1:H44))</f>
        <v>10</v>
      </c>
      <c r="B44" s="33"/>
      <c r="C44" s="31" t="s">
        <v>97</v>
      </c>
      <c r="D44" s="29" t="s">
        <v>4</v>
      </c>
      <c r="E44" s="36">
        <v>2</v>
      </c>
      <c r="F44" s="30"/>
      <c r="G44" s="39">
        <f t="shared" ref="G44" si="10">E44*F44</f>
        <v>0</v>
      </c>
      <c r="H44" s="94">
        <f t="shared" si="2"/>
        <v>1</v>
      </c>
    </row>
    <row r="45" spans="1:8" ht="14.4" x14ac:dyDescent="0.3">
      <c r="A45" s="92" t="str">
        <f>IF(D45="","",SUM($H$1:H45))</f>
        <v/>
      </c>
      <c r="B45" s="33"/>
      <c r="C45" s="24"/>
      <c r="D45" s="25"/>
      <c r="E45" s="19"/>
      <c r="F45" s="26"/>
      <c r="G45" s="39"/>
      <c r="H45" s="94" t="str">
        <f t="shared" si="2"/>
        <v/>
      </c>
    </row>
    <row r="46" spans="1:8" ht="42" x14ac:dyDescent="0.3">
      <c r="A46" s="92">
        <f>IF(D46="","",SUM($H$1:H46))</f>
        <v>11</v>
      </c>
      <c r="B46" s="33"/>
      <c r="C46" s="31" t="s">
        <v>98</v>
      </c>
      <c r="D46" s="29" t="s">
        <v>4</v>
      </c>
      <c r="E46" s="36">
        <v>1</v>
      </c>
      <c r="F46" s="30"/>
      <c r="G46" s="39">
        <f t="shared" ref="G46" si="11">E46*F46</f>
        <v>0</v>
      </c>
      <c r="H46" s="94">
        <f t="shared" si="2"/>
        <v>1</v>
      </c>
    </row>
    <row r="47" spans="1:8" ht="14.4" x14ac:dyDescent="0.3">
      <c r="A47" s="92" t="str">
        <f>IF(D47="","",SUM($H$1:H47))</f>
        <v/>
      </c>
      <c r="B47" s="33"/>
      <c r="C47" s="24"/>
      <c r="D47" s="25"/>
      <c r="E47" s="19"/>
      <c r="F47" s="26"/>
      <c r="G47" s="39"/>
      <c r="H47" s="94" t="str">
        <f t="shared" si="2"/>
        <v/>
      </c>
    </row>
    <row r="48" spans="1:8" ht="42" x14ac:dyDescent="0.3">
      <c r="A48" s="92">
        <f>IF(D48="","",SUM($H$1:H48))</f>
        <v>12</v>
      </c>
      <c r="B48" s="33"/>
      <c r="C48" s="31" t="s">
        <v>99</v>
      </c>
      <c r="D48" s="25" t="s">
        <v>4</v>
      </c>
      <c r="E48" s="19">
        <v>3</v>
      </c>
      <c r="F48" s="30"/>
      <c r="G48" s="39">
        <f t="shared" ref="G48" si="12">E48*F48</f>
        <v>0</v>
      </c>
      <c r="H48" s="94">
        <f t="shared" si="2"/>
        <v>1</v>
      </c>
    </row>
    <row r="49" spans="1:8" ht="14.4" x14ac:dyDescent="0.3">
      <c r="A49" s="92" t="str">
        <f>IF(D49="","",SUM($H$1:H49))</f>
        <v/>
      </c>
      <c r="B49" s="33"/>
      <c r="C49" s="24"/>
      <c r="D49" s="25"/>
      <c r="E49" s="19"/>
      <c r="F49" s="26"/>
      <c r="G49" s="39"/>
      <c r="H49" s="94" t="str">
        <f t="shared" si="2"/>
        <v/>
      </c>
    </row>
    <row r="50" spans="1:8" ht="14.4" x14ac:dyDescent="0.3">
      <c r="A50" s="92" t="str">
        <f>IF(D50="","",SUM($H$1:H50))</f>
        <v/>
      </c>
      <c r="B50" s="33"/>
      <c r="C50" s="38" t="s">
        <v>24</v>
      </c>
      <c r="D50" s="25"/>
      <c r="E50" s="19"/>
      <c r="F50" s="26"/>
      <c r="G50" s="39"/>
      <c r="H50" s="94" t="str">
        <f t="shared" si="2"/>
        <v/>
      </c>
    </row>
    <row r="51" spans="1:8" ht="14.4" x14ac:dyDescent="0.3">
      <c r="A51" s="92" t="str">
        <f>IF(D51="","",SUM($H$1:H51))</f>
        <v/>
      </c>
      <c r="B51" s="33"/>
      <c r="C51" s="24"/>
      <c r="D51" s="25"/>
      <c r="E51" s="19"/>
      <c r="F51" s="26"/>
      <c r="G51" s="39"/>
      <c r="H51" s="94" t="str">
        <f t="shared" si="2"/>
        <v/>
      </c>
    </row>
    <row r="52" spans="1:8" ht="28.2" x14ac:dyDescent="0.3">
      <c r="A52" s="92">
        <f>IF(D52="","",SUM($H$1:H52))</f>
        <v>13</v>
      </c>
      <c r="B52" s="33"/>
      <c r="C52" s="31" t="s">
        <v>115</v>
      </c>
      <c r="D52" s="29" t="s">
        <v>4</v>
      </c>
      <c r="E52" s="36">
        <v>1</v>
      </c>
      <c r="F52" s="30"/>
      <c r="G52" s="39">
        <f t="shared" ref="G52" si="13">E52*F52</f>
        <v>0</v>
      </c>
      <c r="H52" s="94">
        <f t="shared" si="2"/>
        <v>1</v>
      </c>
    </row>
    <row r="53" spans="1:8" ht="14.4" x14ac:dyDescent="0.3">
      <c r="A53" s="92" t="str">
        <f>IF(D53="","",SUM($H$1:H53))</f>
        <v/>
      </c>
      <c r="B53" s="33"/>
      <c r="C53" s="24"/>
      <c r="D53" s="25"/>
      <c r="E53" s="19"/>
      <c r="F53" s="26"/>
      <c r="G53" s="39"/>
      <c r="H53" s="94" t="str">
        <f t="shared" si="2"/>
        <v/>
      </c>
    </row>
    <row r="54" spans="1:8" ht="14.4" x14ac:dyDescent="0.3">
      <c r="A54" s="92" t="str">
        <f>IF(D54="","",SUM($H$1:H54))</f>
        <v/>
      </c>
      <c r="B54" s="33"/>
      <c r="C54" s="34" t="s">
        <v>31</v>
      </c>
      <c r="D54" s="25"/>
      <c r="E54" s="19"/>
      <c r="F54" s="26"/>
      <c r="G54" s="39"/>
      <c r="H54" s="94" t="str">
        <f t="shared" si="2"/>
        <v/>
      </c>
    </row>
    <row r="55" spans="1:8" ht="14.4" x14ac:dyDescent="0.3">
      <c r="A55" s="92" t="str">
        <f>IF(D55="","",SUM($H$1:H55))</f>
        <v/>
      </c>
      <c r="B55" s="33"/>
      <c r="C55" s="24"/>
      <c r="D55" s="25"/>
      <c r="E55" s="19"/>
      <c r="F55" s="26"/>
      <c r="G55" s="39"/>
      <c r="H55" s="94" t="str">
        <f t="shared" si="2"/>
        <v/>
      </c>
    </row>
    <row r="56" spans="1:8" ht="42" x14ac:dyDescent="0.3">
      <c r="A56" s="92">
        <f>IF(D56="","",SUM($H$1:H56))</f>
        <v>14</v>
      </c>
      <c r="B56" s="33"/>
      <c r="C56" s="24" t="s">
        <v>62</v>
      </c>
      <c r="D56" s="25" t="s">
        <v>4</v>
      </c>
      <c r="E56" s="19">
        <v>2</v>
      </c>
      <c r="F56" s="26"/>
      <c r="G56" s="39">
        <f t="shared" ref="G56" si="14">E56*F56</f>
        <v>0</v>
      </c>
      <c r="H56" s="94">
        <f t="shared" si="2"/>
        <v>1</v>
      </c>
    </row>
    <row r="57" spans="1:8" ht="14.4" x14ac:dyDescent="0.3">
      <c r="A57" s="92" t="str">
        <f>IF(D57="","",SUM($H$1:H57))</f>
        <v/>
      </c>
      <c r="B57" s="33"/>
      <c r="C57" s="24"/>
      <c r="D57" s="25"/>
      <c r="E57" s="19"/>
      <c r="F57" s="26"/>
      <c r="G57" s="39"/>
      <c r="H57" s="94" t="str">
        <f t="shared" si="2"/>
        <v/>
      </c>
    </row>
    <row r="58" spans="1:8" ht="55.8" x14ac:dyDescent="0.3">
      <c r="A58" s="92">
        <f>IF(D58="","",SUM($H$1:H58))</f>
        <v>15</v>
      </c>
      <c r="B58" s="33"/>
      <c r="C58" s="24" t="s">
        <v>63</v>
      </c>
      <c r="D58" s="25" t="s">
        <v>4</v>
      </c>
      <c r="E58" s="19">
        <v>4</v>
      </c>
      <c r="F58" s="26"/>
      <c r="G58" s="39">
        <f t="shared" ref="G58" si="15">E58*F58</f>
        <v>0</v>
      </c>
      <c r="H58" s="94">
        <f t="shared" si="2"/>
        <v>1</v>
      </c>
    </row>
    <row r="59" spans="1:8" ht="14.4" x14ac:dyDescent="0.3">
      <c r="A59" s="92" t="str">
        <f>IF(D59="","",SUM($H$1:H59))</f>
        <v/>
      </c>
      <c r="B59" s="33"/>
      <c r="C59" s="24"/>
      <c r="D59" s="25"/>
      <c r="E59" s="19"/>
      <c r="F59" s="26"/>
      <c r="G59" s="39"/>
      <c r="H59" s="94" t="str">
        <f t="shared" si="2"/>
        <v/>
      </c>
    </row>
    <row r="60" spans="1:8" ht="14.4" x14ac:dyDescent="0.3">
      <c r="A60" s="92" t="str">
        <f>IF(D60="","",SUM($H$1:H60))</f>
        <v/>
      </c>
      <c r="B60" s="33"/>
      <c r="C60" s="34" t="s">
        <v>32</v>
      </c>
      <c r="D60" s="25"/>
      <c r="E60" s="19"/>
      <c r="F60" s="26"/>
      <c r="G60" s="39"/>
      <c r="H60" s="94" t="str">
        <f t="shared" si="2"/>
        <v/>
      </c>
    </row>
    <row r="61" spans="1:8" ht="14.4" x14ac:dyDescent="0.3">
      <c r="A61" s="92" t="str">
        <f>IF(D61="","",SUM($H$1:H61))</f>
        <v/>
      </c>
      <c r="B61" s="33"/>
      <c r="C61" s="24"/>
      <c r="D61" s="25"/>
      <c r="E61" s="19"/>
      <c r="F61" s="26"/>
      <c r="G61" s="39"/>
      <c r="H61" s="94" t="str">
        <f t="shared" si="2"/>
        <v/>
      </c>
    </row>
    <row r="62" spans="1:8" ht="28.2" x14ac:dyDescent="0.3">
      <c r="A62" s="92">
        <f>IF(D62="","",SUM($H$1:H62))</f>
        <v>16</v>
      </c>
      <c r="B62" s="33"/>
      <c r="C62" s="24" t="s">
        <v>64</v>
      </c>
      <c r="D62" s="25" t="s">
        <v>4</v>
      </c>
      <c r="E62" s="19">
        <v>1</v>
      </c>
      <c r="F62" s="30"/>
      <c r="G62" s="39">
        <f t="shared" ref="G62" si="16">E62*F62</f>
        <v>0</v>
      </c>
      <c r="H62" s="94">
        <f t="shared" si="2"/>
        <v>1</v>
      </c>
    </row>
    <row r="63" spans="1:8" ht="14.4" x14ac:dyDescent="0.3">
      <c r="A63" s="92" t="str">
        <f>IF(D63="","",SUM($H$1:H63))</f>
        <v/>
      </c>
      <c r="B63" s="33"/>
      <c r="C63" s="24"/>
      <c r="D63" s="25"/>
      <c r="E63" s="19"/>
      <c r="F63" s="26"/>
      <c r="G63" s="39"/>
      <c r="H63" s="94" t="str">
        <f t="shared" si="2"/>
        <v/>
      </c>
    </row>
    <row r="64" spans="1:8" ht="14.4" x14ac:dyDescent="0.3">
      <c r="A64" s="92" t="str">
        <f>IF(D64="","",SUM($H$1:H64))</f>
        <v/>
      </c>
      <c r="B64" s="33"/>
      <c r="C64" s="24"/>
      <c r="D64" s="25"/>
      <c r="E64" s="19"/>
      <c r="F64" s="26"/>
      <c r="G64" s="39"/>
      <c r="H64" s="94" t="str">
        <f t="shared" si="2"/>
        <v/>
      </c>
    </row>
    <row r="65" spans="1:8" ht="14.4" x14ac:dyDescent="0.3">
      <c r="A65" s="92" t="str">
        <f>IF(D65="","",SUM($H$1:H65))</f>
        <v/>
      </c>
      <c r="B65" s="33"/>
      <c r="C65" s="24"/>
      <c r="D65" s="25"/>
      <c r="E65" s="19"/>
      <c r="F65" s="26"/>
      <c r="G65" s="39"/>
      <c r="H65" s="94" t="str">
        <f t="shared" si="2"/>
        <v/>
      </c>
    </row>
    <row r="66" spans="1:8" ht="14.4" x14ac:dyDescent="0.3">
      <c r="A66" s="92" t="str">
        <f>IF(D66="","",SUM($H$1:H66))</f>
        <v/>
      </c>
      <c r="B66" s="33"/>
      <c r="C66" s="24"/>
      <c r="D66" s="25"/>
      <c r="E66" s="19"/>
      <c r="F66" s="26"/>
      <c r="G66" s="39"/>
      <c r="H66" s="94" t="str">
        <f t="shared" si="2"/>
        <v/>
      </c>
    </row>
    <row r="67" spans="1:8" ht="14.4" x14ac:dyDescent="0.3">
      <c r="A67" s="92" t="str">
        <f>IF(D67="","",SUM($H$1:H67))</f>
        <v/>
      </c>
      <c r="B67" s="33"/>
      <c r="C67" s="24"/>
      <c r="D67" s="25"/>
      <c r="E67" s="19"/>
      <c r="F67" s="26"/>
      <c r="G67" s="39"/>
      <c r="H67" s="94" t="str">
        <f t="shared" si="2"/>
        <v/>
      </c>
    </row>
    <row r="68" spans="1:8" ht="14.4" x14ac:dyDescent="0.3">
      <c r="A68" s="92" t="str">
        <f>IF(D68="","",SUM($H$1:H68))</f>
        <v/>
      </c>
      <c r="B68" s="33"/>
      <c r="C68" s="24"/>
      <c r="D68" s="25"/>
      <c r="E68" s="19"/>
      <c r="F68" s="26"/>
      <c r="G68" s="39"/>
      <c r="H68" s="94" t="str">
        <f t="shared" si="2"/>
        <v/>
      </c>
    </row>
    <row r="69" spans="1:8" ht="14.4" x14ac:dyDescent="0.3">
      <c r="A69" s="92" t="str">
        <f>IF(D69="","",SUM($H$1:H69))</f>
        <v/>
      </c>
      <c r="B69" s="33"/>
      <c r="C69" s="24"/>
      <c r="D69" s="25"/>
      <c r="E69" s="19"/>
      <c r="F69" s="26"/>
      <c r="G69" s="39"/>
      <c r="H69" s="94" t="str">
        <f t="shared" si="2"/>
        <v/>
      </c>
    </row>
    <row r="70" spans="1:8" ht="14.4" x14ac:dyDescent="0.3">
      <c r="A70" s="92" t="str">
        <f>IF(D70="","",SUM($H$1:H70))</f>
        <v/>
      </c>
      <c r="B70" s="33"/>
      <c r="C70" s="24"/>
      <c r="D70" s="25"/>
      <c r="E70" s="19"/>
      <c r="F70" s="26"/>
      <c r="G70" s="39"/>
      <c r="H70" s="94" t="str">
        <f t="shared" si="2"/>
        <v/>
      </c>
    </row>
    <row r="71" spans="1:8" ht="14.4" x14ac:dyDescent="0.3">
      <c r="A71" s="92"/>
      <c r="B71" s="33"/>
      <c r="C71" s="24"/>
      <c r="D71" s="25"/>
      <c r="E71" s="19"/>
      <c r="F71" s="26"/>
      <c r="G71" s="39"/>
      <c r="H71" s="94"/>
    </row>
    <row r="72" spans="1:8" ht="83.4" x14ac:dyDescent="0.3">
      <c r="A72" s="92">
        <f>IF(D72="","",SUM($H$1:H72))</f>
        <v>17</v>
      </c>
      <c r="B72" s="33"/>
      <c r="C72" s="24" t="s">
        <v>142</v>
      </c>
      <c r="D72" s="25" t="s">
        <v>4</v>
      </c>
      <c r="E72" s="19">
        <v>1</v>
      </c>
      <c r="F72" s="26"/>
      <c r="G72" s="39">
        <f t="shared" ref="G72" si="17">E72*F72</f>
        <v>0</v>
      </c>
      <c r="H72" s="94">
        <f t="shared" si="2"/>
        <v>1</v>
      </c>
    </row>
    <row r="73" spans="1:8" ht="14.4" x14ac:dyDescent="0.3">
      <c r="A73" s="92" t="str">
        <f>IF(D73="","",SUM($H$1:H73))</f>
        <v/>
      </c>
      <c r="B73" s="33"/>
      <c r="C73" s="24"/>
      <c r="D73" s="25"/>
      <c r="E73" s="19"/>
      <c r="F73" s="26"/>
      <c r="G73" s="39"/>
      <c r="H73" s="94" t="str">
        <f t="shared" si="2"/>
        <v/>
      </c>
    </row>
    <row r="74" spans="1:8" ht="14.4" x14ac:dyDescent="0.3">
      <c r="A74" s="92" t="str">
        <f>IF(D74="","",SUM($H$1:H74))</f>
        <v/>
      </c>
      <c r="B74" s="33"/>
      <c r="C74" s="38" t="s">
        <v>33</v>
      </c>
      <c r="D74" s="25"/>
      <c r="E74" s="19"/>
      <c r="F74" s="26"/>
      <c r="G74" s="39"/>
      <c r="H74" s="94" t="str">
        <f t="shared" ref="H74:H132" si="18">IF(D74="","",1)</f>
        <v/>
      </c>
    </row>
    <row r="75" spans="1:8" ht="14.4" x14ac:dyDescent="0.3">
      <c r="A75" s="92" t="str">
        <f>IF(D75="","",SUM($H$1:H75))</f>
        <v/>
      </c>
      <c r="B75" s="33"/>
      <c r="C75" s="24"/>
      <c r="D75" s="25"/>
      <c r="E75" s="19"/>
      <c r="F75" s="26"/>
      <c r="G75" s="39"/>
      <c r="H75" s="94" t="str">
        <f t="shared" si="18"/>
        <v/>
      </c>
    </row>
    <row r="76" spans="1:8" ht="42" x14ac:dyDescent="0.3">
      <c r="A76" s="92">
        <f>IF(D76="","",SUM($H$1:H76))</f>
        <v>18</v>
      </c>
      <c r="B76" s="33"/>
      <c r="C76" s="31" t="s">
        <v>100</v>
      </c>
      <c r="D76" s="29" t="s">
        <v>4</v>
      </c>
      <c r="E76" s="36">
        <v>2</v>
      </c>
      <c r="F76" s="26"/>
      <c r="G76" s="39">
        <f t="shared" ref="G76" si="19">E76*F76</f>
        <v>0</v>
      </c>
      <c r="H76" s="94">
        <f t="shared" si="18"/>
        <v>1</v>
      </c>
    </row>
    <row r="77" spans="1:8" ht="14.4" x14ac:dyDescent="0.3">
      <c r="A77" s="92" t="str">
        <f>IF(D77="","",SUM($H$1:H77))</f>
        <v/>
      </c>
      <c r="B77" s="33"/>
      <c r="C77" s="49"/>
      <c r="D77" s="49"/>
      <c r="E77" s="49"/>
      <c r="F77" s="50"/>
      <c r="G77" s="95"/>
      <c r="H77" s="94" t="str">
        <f t="shared" si="18"/>
        <v/>
      </c>
    </row>
    <row r="78" spans="1:8" ht="69.599999999999994" x14ac:dyDescent="0.3">
      <c r="A78" s="92">
        <f>IF(D78="","",SUM($H$1:H78))</f>
        <v>19</v>
      </c>
      <c r="B78" s="33"/>
      <c r="C78" s="31" t="s">
        <v>101</v>
      </c>
      <c r="D78" s="29" t="s">
        <v>4</v>
      </c>
      <c r="E78" s="36">
        <v>2</v>
      </c>
      <c r="F78" s="26"/>
      <c r="G78" s="39">
        <f t="shared" ref="G78" si="20">E78*F78</f>
        <v>0</v>
      </c>
      <c r="H78" s="94">
        <f t="shared" si="18"/>
        <v>1</v>
      </c>
    </row>
    <row r="79" spans="1:8" ht="14.4" x14ac:dyDescent="0.3">
      <c r="A79" s="92" t="str">
        <f>IF(D79="","",SUM($H$1:H79))</f>
        <v/>
      </c>
      <c r="B79" s="33"/>
      <c r="C79" s="24"/>
      <c r="D79" s="25"/>
      <c r="E79" s="19"/>
      <c r="F79" s="26"/>
      <c r="G79" s="39"/>
      <c r="H79" s="94" t="str">
        <f t="shared" si="18"/>
        <v/>
      </c>
    </row>
    <row r="80" spans="1:8" ht="69" customHeight="1" x14ac:dyDescent="0.3">
      <c r="A80" s="92">
        <f>IF(D80="","",SUM($H$1:H80))</f>
        <v>20</v>
      </c>
      <c r="B80" s="33"/>
      <c r="C80" s="31" t="s">
        <v>102</v>
      </c>
      <c r="D80" s="29" t="s">
        <v>4</v>
      </c>
      <c r="E80" s="36">
        <v>2</v>
      </c>
      <c r="F80" s="26"/>
      <c r="G80" s="39">
        <f t="shared" ref="G80" si="21">E80*F80</f>
        <v>0</v>
      </c>
      <c r="H80" s="94">
        <f t="shared" si="18"/>
        <v>1</v>
      </c>
    </row>
    <row r="81" spans="1:8" ht="14.4" x14ac:dyDescent="0.3">
      <c r="A81" s="92" t="str">
        <f>IF(D81="","",SUM($H$1:H81))</f>
        <v/>
      </c>
      <c r="B81" s="33"/>
      <c r="C81" s="24"/>
      <c r="D81" s="25"/>
      <c r="E81" s="19"/>
      <c r="F81" s="26"/>
      <c r="G81" s="39"/>
      <c r="H81" s="94" t="str">
        <f t="shared" si="18"/>
        <v/>
      </c>
    </row>
    <row r="82" spans="1:8" ht="42" x14ac:dyDescent="0.3">
      <c r="A82" s="92">
        <f>IF(D82="","",SUM($H$1:H82))</f>
        <v>21</v>
      </c>
      <c r="B82" s="33"/>
      <c r="C82" s="31" t="s">
        <v>103</v>
      </c>
      <c r="D82" s="29" t="s">
        <v>4</v>
      </c>
      <c r="E82" s="36">
        <v>2</v>
      </c>
      <c r="F82" s="26"/>
      <c r="G82" s="39">
        <f t="shared" ref="G82" si="22">E82*F82</f>
        <v>0</v>
      </c>
      <c r="H82" s="94">
        <f t="shared" si="18"/>
        <v>1</v>
      </c>
    </row>
    <row r="83" spans="1:8" ht="14.4" x14ac:dyDescent="0.3">
      <c r="A83" s="92" t="str">
        <f>IF(D83="","",SUM($H$1:H83))</f>
        <v/>
      </c>
      <c r="B83" s="33"/>
      <c r="C83" s="24"/>
      <c r="D83" s="25"/>
      <c r="E83" s="19"/>
      <c r="F83" s="26"/>
      <c r="G83" s="39"/>
      <c r="H83" s="94" t="str">
        <f t="shared" si="18"/>
        <v/>
      </c>
    </row>
    <row r="84" spans="1:8" ht="14.4" x14ac:dyDescent="0.3">
      <c r="A84" s="92" t="str">
        <f>IF(D84="","",SUM($H$1:H84))</f>
        <v/>
      </c>
      <c r="B84" s="33"/>
      <c r="C84" s="34" t="s">
        <v>34</v>
      </c>
      <c r="D84" s="25"/>
      <c r="E84" s="19"/>
      <c r="F84" s="26"/>
      <c r="G84" s="39"/>
      <c r="H84" s="94" t="str">
        <f t="shared" si="18"/>
        <v/>
      </c>
    </row>
    <row r="85" spans="1:8" ht="14.4" x14ac:dyDescent="0.3">
      <c r="A85" s="92" t="str">
        <f>IF(D85="","",SUM($H$1:H85))</f>
        <v/>
      </c>
      <c r="B85" s="33"/>
      <c r="C85" s="24"/>
      <c r="D85" s="25"/>
      <c r="E85" s="19"/>
      <c r="F85" s="26"/>
      <c r="G85" s="39"/>
      <c r="H85" s="94" t="str">
        <f t="shared" si="18"/>
        <v/>
      </c>
    </row>
    <row r="86" spans="1:8" ht="55.8" x14ac:dyDescent="0.3">
      <c r="A86" s="92">
        <f>IF(D86="","",SUM($H$1:H86))</f>
        <v>22</v>
      </c>
      <c r="B86" s="33"/>
      <c r="C86" s="24" t="s">
        <v>65</v>
      </c>
      <c r="D86" s="25" t="s">
        <v>4</v>
      </c>
      <c r="E86" s="19">
        <v>2</v>
      </c>
      <c r="F86" s="26"/>
      <c r="G86" s="39">
        <f t="shared" ref="G86" si="23">E86*F86</f>
        <v>0</v>
      </c>
      <c r="H86" s="94">
        <f t="shared" si="18"/>
        <v>1</v>
      </c>
    </row>
    <row r="87" spans="1:8" ht="14.4" x14ac:dyDescent="0.3">
      <c r="A87" s="92" t="str">
        <f>IF(D87="","",SUM($H$1:H87))</f>
        <v/>
      </c>
      <c r="B87" s="33"/>
      <c r="C87" s="24"/>
      <c r="D87" s="25"/>
      <c r="E87" s="19"/>
      <c r="F87" s="26"/>
      <c r="G87" s="39"/>
      <c r="H87" s="94" t="str">
        <f t="shared" si="18"/>
        <v/>
      </c>
    </row>
    <row r="88" spans="1:8" ht="42" x14ac:dyDescent="0.3">
      <c r="A88" s="92">
        <f>IF(D88="","",SUM($H$1:H88))</f>
        <v>23</v>
      </c>
      <c r="B88" s="33"/>
      <c r="C88" s="24" t="s">
        <v>66</v>
      </c>
      <c r="D88" s="25" t="s">
        <v>4</v>
      </c>
      <c r="E88" s="25">
        <v>2</v>
      </c>
      <c r="F88" s="26"/>
      <c r="G88" s="39">
        <f t="shared" ref="G88" si="24">E88*F88</f>
        <v>0</v>
      </c>
      <c r="H88" s="94">
        <f t="shared" si="18"/>
        <v>1</v>
      </c>
    </row>
    <row r="89" spans="1:8" ht="14.4" x14ac:dyDescent="0.3">
      <c r="A89" s="92" t="str">
        <f>IF(D89="","",SUM($H$1:H89))</f>
        <v/>
      </c>
      <c r="B89" s="33"/>
      <c r="C89" s="24"/>
      <c r="D89" s="25"/>
      <c r="E89" s="19"/>
      <c r="F89" s="26"/>
      <c r="G89" s="39"/>
      <c r="H89" s="94" t="str">
        <f t="shared" si="18"/>
        <v/>
      </c>
    </row>
    <row r="90" spans="1:8" ht="42" x14ac:dyDescent="0.3">
      <c r="A90" s="92">
        <f>IF(D90="","",SUM($H$1:H90))</f>
        <v>24</v>
      </c>
      <c r="B90" s="33"/>
      <c r="C90" s="24" t="s">
        <v>67</v>
      </c>
      <c r="D90" s="25" t="s">
        <v>4</v>
      </c>
      <c r="E90" s="19">
        <v>4</v>
      </c>
      <c r="F90" s="26"/>
      <c r="G90" s="39">
        <f t="shared" ref="G90" si="25">E90*F90</f>
        <v>0</v>
      </c>
      <c r="H90" s="94">
        <f t="shared" si="18"/>
        <v>1</v>
      </c>
    </row>
    <row r="91" spans="1:8" ht="14.4" x14ac:dyDescent="0.3">
      <c r="A91" s="92" t="str">
        <f>IF(D91="","",SUM($H$1:H91))</f>
        <v/>
      </c>
      <c r="B91" s="33"/>
      <c r="C91" s="24"/>
      <c r="D91" s="25"/>
      <c r="E91" s="19"/>
      <c r="F91" s="26"/>
      <c r="G91" s="39"/>
      <c r="H91" s="94" t="str">
        <f t="shared" si="18"/>
        <v/>
      </c>
    </row>
    <row r="92" spans="1:8" ht="42" x14ac:dyDescent="0.3">
      <c r="A92" s="92">
        <f>IF(D92="","",SUM($H$1:H92))</f>
        <v>25</v>
      </c>
      <c r="B92" s="33"/>
      <c r="C92" s="24" t="s">
        <v>116</v>
      </c>
      <c r="D92" s="25" t="s">
        <v>4</v>
      </c>
      <c r="E92" s="19">
        <v>4</v>
      </c>
      <c r="F92" s="26"/>
      <c r="G92" s="39">
        <f t="shared" ref="G92" si="26">E92*F92</f>
        <v>0</v>
      </c>
      <c r="H92" s="94">
        <f t="shared" si="18"/>
        <v>1</v>
      </c>
    </row>
    <row r="93" spans="1:8" ht="14.4" x14ac:dyDescent="0.3">
      <c r="A93" s="92" t="str">
        <f>IF(D93="","",SUM($H$1:H93))</f>
        <v/>
      </c>
      <c r="B93" s="33"/>
      <c r="C93" s="24"/>
      <c r="D93" s="25"/>
      <c r="E93" s="19"/>
      <c r="F93" s="26"/>
      <c r="G93" s="39"/>
      <c r="H93" s="94" t="str">
        <f t="shared" si="18"/>
        <v/>
      </c>
    </row>
    <row r="94" spans="1:8" ht="28.2" x14ac:dyDescent="0.3">
      <c r="A94" s="92" t="str">
        <f>IF(D94="","",SUM($H$1:H94))</f>
        <v/>
      </c>
      <c r="B94" s="33"/>
      <c r="C94" s="24" t="s">
        <v>104</v>
      </c>
      <c r="D94" s="25"/>
      <c r="E94" s="19"/>
      <c r="F94" s="26"/>
      <c r="G94" s="39"/>
      <c r="H94" s="94" t="str">
        <f t="shared" si="18"/>
        <v/>
      </c>
    </row>
    <row r="95" spans="1:8" ht="14.4" x14ac:dyDescent="0.3">
      <c r="A95" s="92" t="str">
        <f>IF(D95="","",SUM($H$1:H95))</f>
        <v/>
      </c>
      <c r="B95" s="33"/>
      <c r="C95" s="24"/>
      <c r="D95" s="25"/>
      <c r="E95" s="19"/>
      <c r="F95" s="26"/>
      <c r="G95" s="39"/>
      <c r="H95" s="94" t="str">
        <f t="shared" si="18"/>
        <v/>
      </c>
    </row>
    <row r="96" spans="1:8" ht="14.4" x14ac:dyDescent="0.3">
      <c r="A96" s="92" t="str">
        <f>IF(D96="","",SUM($H$1:H96))</f>
        <v/>
      </c>
      <c r="B96" s="33"/>
      <c r="C96" s="24"/>
      <c r="D96" s="25"/>
      <c r="E96" s="53" t="s">
        <v>87</v>
      </c>
      <c r="F96" s="99">
        <f>SUM(G28:G95)</f>
        <v>0</v>
      </c>
      <c r="G96" s="39"/>
      <c r="H96" s="94" t="str">
        <f t="shared" si="18"/>
        <v/>
      </c>
    </row>
    <row r="97" spans="1:8" ht="14.4" x14ac:dyDescent="0.3">
      <c r="A97" s="92" t="str">
        <f>IF(D97="","",SUM($H$1:H97))</f>
        <v/>
      </c>
      <c r="B97" s="33"/>
      <c r="C97" s="24"/>
      <c r="D97" s="25"/>
      <c r="E97" s="19"/>
      <c r="F97" s="26"/>
      <c r="G97" s="39"/>
      <c r="H97" s="94" t="str">
        <f t="shared" si="18"/>
        <v/>
      </c>
    </row>
    <row r="98" spans="1:8" ht="14.4" x14ac:dyDescent="0.3">
      <c r="A98" s="92" t="str">
        <f>IF(D98="","",SUM($H$1:H98))</f>
        <v/>
      </c>
      <c r="B98" s="52" t="s">
        <v>42</v>
      </c>
      <c r="C98" s="22" t="s">
        <v>54</v>
      </c>
      <c r="D98" s="25"/>
      <c r="E98" s="19"/>
      <c r="F98" s="26"/>
      <c r="G98" s="39"/>
      <c r="H98" s="94" t="str">
        <f t="shared" si="18"/>
        <v/>
      </c>
    </row>
    <row r="99" spans="1:8" ht="14.4" x14ac:dyDescent="0.3">
      <c r="A99" s="92" t="str">
        <f>IF(D99="","",SUM($H$1:H99))</f>
        <v/>
      </c>
      <c r="B99" s="33"/>
      <c r="C99" s="24"/>
      <c r="D99" s="25"/>
      <c r="E99" s="19"/>
      <c r="F99" s="26"/>
      <c r="G99" s="39"/>
      <c r="H99" s="94" t="str">
        <f t="shared" si="18"/>
        <v/>
      </c>
    </row>
    <row r="100" spans="1:8" ht="14.4" x14ac:dyDescent="0.3">
      <c r="A100" s="92">
        <f>IF(D100="","",SUM($H$1:H100))</f>
        <v>26</v>
      </c>
      <c r="B100" s="52" t="s">
        <v>43</v>
      </c>
      <c r="C100" s="23" t="s">
        <v>137</v>
      </c>
      <c r="D100" s="29" t="s">
        <v>4</v>
      </c>
      <c r="E100" s="36">
        <v>38</v>
      </c>
      <c r="F100" s="26"/>
      <c r="G100" s="39">
        <f>E100*F100</f>
        <v>0</v>
      </c>
      <c r="H100" s="94">
        <f>IF(D100="","",1)</f>
        <v>1</v>
      </c>
    </row>
    <row r="101" spans="1:8" ht="14.4" x14ac:dyDescent="0.3">
      <c r="A101" s="92"/>
      <c r="B101" s="52"/>
      <c r="C101" s="23"/>
      <c r="D101" s="29"/>
      <c r="E101" s="36"/>
      <c r="F101" s="26"/>
      <c r="G101" s="39"/>
      <c r="H101" s="94"/>
    </row>
    <row r="102" spans="1:8" ht="14.4" x14ac:dyDescent="0.3">
      <c r="A102" s="92" t="str">
        <f>IF(D102="","",SUM($H$1:H102))</f>
        <v/>
      </c>
      <c r="B102" s="52" t="s">
        <v>44</v>
      </c>
      <c r="C102" s="22" t="s">
        <v>55</v>
      </c>
      <c r="D102" s="25"/>
      <c r="E102" s="19"/>
      <c r="F102" s="26"/>
      <c r="G102" s="39"/>
      <c r="H102" s="94" t="str">
        <f t="shared" si="18"/>
        <v/>
      </c>
    </row>
    <row r="103" spans="1:8" ht="14.4" x14ac:dyDescent="0.3">
      <c r="A103" s="92" t="str">
        <f>IF(D103="","",SUM($H$1:H103))</f>
        <v/>
      </c>
      <c r="B103" s="33"/>
      <c r="C103" s="24"/>
      <c r="D103" s="25"/>
      <c r="E103" s="19"/>
      <c r="F103" s="26"/>
      <c r="G103" s="39"/>
      <c r="H103" s="94" t="str">
        <f t="shared" si="18"/>
        <v/>
      </c>
    </row>
    <row r="104" spans="1:8" ht="28.2" x14ac:dyDescent="0.3">
      <c r="A104" s="92">
        <f>IF(D104="","",SUM($H$1:H104))</f>
        <v>27</v>
      </c>
      <c r="B104" s="33"/>
      <c r="C104" s="24" t="s">
        <v>120</v>
      </c>
      <c r="D104" s="25" t="s">
        <v>23</v>
      </c>
      <c r="E104" s="19">
        <v>1</v>
      </c>
      <c r="F104" s="26"/>
      <c r="G104" s="39">
        <f t="shared" ref="G104" si="27">E104*F104</f>
        <v>0</v>
      </c>
      <c r="H104" s="94">
        <f t="shared" si="18"/>
        <v>1</v>
      </c>
    </row>
    <row r="105" spans="1:8" ht="14.4" x14ac:dyDescent="0.3">
      <c r="A105" s="92" t="str">
        <f>IF(D105="","",SUM($H$1:H105))</f>
        <v/>
      </c>
      <c r="B105" s="59"/>
      <c r="C105" s="32"/>
      <c r="D105" s="27"/>
      <c r="E105" s="28"/>
      <c r="F105" s="30"/>
      <c r="G105" s="39">
        <f t="shared" ref="G105" si="28">E105*F105</f>
        <v>0</v>
      </c>
      <c r="H105" s="94" t="str">
        <f t="shared" si="18"/>
        <v/>
      </c>
    </row>
    <row r="106" spans="1:8" ht="14.4" x14ac:dyDescent="0.3">
      <c r="A106" s="92" t="str">
        <f>IF(D106="","",SUM($H$1:H106))</f>
        <v/>
      </c>
      <c r="B106" s="59"/>
      <c r="C106" s="32"/>
      <c r="D106" s="27"/>
      <c r="E106" s="53" t="s">
        <v>87</v>
      </c>
      <c r="F106" s="83">
        <f>SUM(G98:G105)</f>
        <v>0</v>
      </c>
      <c r="G106" s="39"/>
      <c r="H106" s="94" t="str">
        <f t="shared" si="18"/>
        <v/>
      </c>
    </row>
    <row r="107" spans="1:8" ht="14.4" x14ac:dyDescent="0.3">
      <c r="A107" s="92" t="str">
        <f>IF(D107="","",SUM($H$1:H107))</f>
        <v/>
      </c>
      <c r="B107" s="33"/>
      <c r="C107" s="24"/>
      <c r="D107" s="25"/>
      <c r="E107" s="19"/>
      <c r="F107" s="26"/>
      <c r="G107" s="39"/>
      <c r="H107" s="94" t="str">
        <f t="shared" si="18"/>
        <v/>
      </c>
    </row>
    <row r="108" spans="1:8" ht="14.4" x14ac:dyDescent="0.3">
      <c r="A108" s="92" t="str">
        <f>IF(D108="","",SUM($H$1:H108))</f>
        <v/>
      </c>
      <c r="B108" s="52" t="s">
        <v>45</v>
      </c>
      <c r="C108" s="22" t="s">
        <v>56</v>
      </c>
      <c r="D108" s="25"/>
      <c r="E108" s="19"/>
      <c r="F108" s="26"/>
      <c r="G108" s="39"/>
      <c r="H108" s="94" t="str">
        <f t="shared" si="18"/>
        <v/>
      </c>
    </row>
    <row r="109" spans="1:8" ht="14.4" x14ac:dyDescent="0.3">
      <c r="A109" s="92" t="str">
        <f>IF(D109="","",SUM($H$1:H109))</f>
        <v/>
      </c>
      <c r="B109" s="33"/>
      <c r="C109" s="24"/>
      <c r="D109" s="25"/>
      <c r="E109" s="19"/>
      <c r="F109" s="26"/>
      <c r="G109" s="39"/>
      <c r="H109" s="94" t="str">
        <f t="shared" si="18"/>
        <v/>
      </c>
    </row>
    <row r="110" spans="1:8" ht="14.4" x14ac:dyDescent="0.3">
      <c r="A110" s="92" t="str">
        <f>IF(D110="","",SUM($H$1:H110))</f>
        <v/>
      </c>
      <c r="B110" s="33"/>
      <c r="C110" s="34" t="s">
        <v>28</v>
      </c>
      <c r="D110" s="25"/>
      <c r="E110" s="19"/>
      <c r="F110" s="26"/>
      <c r="G110" s="39"/>
      <c r="H110" s="94" t="str">
        <f t="shared" si="18"/>
        <v/>
      </c>
    </row>
    <row r="111" spans="1:8" ht="14.4" x14ac:dyDescent="0.3">
      <c r="A111" s="92" t="str">
        <f>IF(D111="","",SUM($H$1:H111))</f>
        <v/>
      </c>
      <c r="B111" s="33"/>
      <c r="C111" s="24"/>
      <c r="D111" s="25"/>
      <c r="E111" s="19"/>
      <c r="F111" s="26"/>
      <c r="G111" s="39"/>
      <c r="H111" s="94" t="str">
        <f t="shared" si="18"/>
        <v/>
      </c>
    </row>
    <row r="112" spans="1:8" ht="69.599999999999994" x14ac:dyDescent="0.3">
      <c r="A112" s="92">
        <f>IF(D112="","",SUM($H$1:H112))</f>
        <v>28</v>
      </c>
      <c r="B112" s="33"/>
      <c r="C112" s="24" t="s">
        <v>29</v>
      </c>
      <c r="D112" s="25" t="s">
        <v>4</v>
      </c>
      <c r="E112" s="19">
        <v>1</v>
      </c>
      <c r="F112" s="26"/>
      <c r="G112" s="39">
        <f t="shared" ref="G112" si="29">E112*F112</f>
        <v>0</v>
      </c>
      <c r="H112" s="94">
        <f t="shared" si="18"/>
        <v>1</v>
      </c>
    </row>
    <row r="113" spans="1:8" ht="14.4" x14ac:dyDescent="0.3">
      <c r="A113" s="92" t="str">
        <f>IF(D113="","",SUM($H$1:H113))</f>
        <v/>
      </c>
      <c r="B113" s="33"/>
      <c r="C113" s="24"/>
      <c r="D113" s="25"/>
      <c r="E113" s="19"/>
      <c r="F113" s="26"/>
      <c r="G113" s="39"/>
      <c r="H113" s="94" t="str">
        <f t="shared" si="18"/>
        <v/>
      </c>
    </row>
    <row r="114" spans="1:8" ht="14.4" x14ac:dyDescent="0.3">
      <c r="A114" s="92" t="str">
        <f>IF(D114="","",SUM($H$1:H114))</f>
        <v/>
      </c>
      <c r="B114" s="33"/>
      <c r="C114" s="38" t="s">
        <v>24</v>
      </c>
      <c r="D114" s="25"/>
      <c r="E114" s="19"/>
      <c r="F114" s="26"/>
      <c r="G114" s="39"/>
      <c r="H114" s="94" t="str">
        <f t="shared" si="18"/>
        <v/>
      </c>
    </row>
    <row r="115" spans="1:8" ht="14.4" x14ac:dyDescent="0.3">
      <c r="A115" s="92" t="str">
        <f>IF(D115="","",SUM($H$1:H115))</f>
        <v/>
      </c>
      <c r="B115" s="33"/>
      <c r="C115" s="24"/>
      <c r="D115" s="25"/>
      <c r="E115" s="19"/>
      <c r="F115" s="26"/>
      <c r="G115" s="39"/>
      <c r="H115" s="94" t="str">
        <f t="shared" si="18"/>
        <v/>
      </c>
    </row>
    <row r="116" spans="1:8" ht="97.2" x14ac:dyDescent="0.3">
      <c r="A116" s="92">
        <f>IF(D116="","",SUM($H$1:H116))</f>
        <v>29</v>
      </c>
      <c r="B116" s="33"/>
      <c r="C116" s="31" t="s">
        <v>121</v>
      </c>
      <c r="D116" s="25" t="s">
        <v>4</v>
      </c>
      <c r="E116" s="19">
        <v>1</v>
      </c>
      <c r="F116" s="26"/>
      <c r="G116" s="39">
        <f t="shared" ref="G116" si="30">E116*F116</f>
        <v>0</v>
      </c>
      <c r="H116" s="94">
        <f t="shared" si="18"/>
        <v>1</v>
      </c>
    </row>
    <row r="117" spans="1:8" ht="14.4" x14ac:dyDescent="0.3">
      <c r="A117" s="92" t="str">
        <f>IF(D117="","",SUM($H$1:H117))</f>
        <v/>
      </c>
      <c r="B117" s="33"/>
      <c r="C117" s="24"/>
      <c r="D117" s="25"/>
      <c r="E117" s="19"/>
      <c r="F117" s="26"/>
      <c r="G117" s="39"/>
      <c r="H117" s="94" t="str">
        <f t="shared" si="18"/>
        <v/>
      </c>
    </row>
    <row r="118" spans="1:8" ht="14.4" x14ac:dyDescent="0.3">
      <c r="A118" s="92" t="str">
        <f>IF(D118="","",SUM($H$1:H118))</f>
        <v/>
      </c>
      <c r="B118" s="33"/>
      <c r="C118" s="34" t="s">
        <v>57</v>
      </c>
      <c r="D118" s="25"/>
      <c r="E118" s="19"/>
      <c r="F118" s="26"/>
      <c r="G118" s="39"/>
      <c r="H118" s="94" t="str">
        <f t="shared" si="18"/>
        <v/>
      </c>
    </row>
    <row r="119" spans="1:8" ht="14.4" x14ac:dyDescent="0.3">
      <c r="A119" s="92" t="str">
        <f>IF(D119="","",SUM($H$1:H119))</f>
        <v/>
      </c>
      <c r="B119" s="33"/>
      <c r="C119" s="24"/>
      <c r="D119" s="25"/>
      <c r="E119" s="19"/>
      <c r="F119" s="26"/>
      <c r="G119" s="39"/>
      <c r="H119" s="94" t="str">
        <f t="shared" si="18"/>
        <v/>
      </c>
    </row>
    <row r="120" spans="1:8" ht="69.599999999999994" x14ac:dyDescent="0.3">
      <c r="A120" s="92">
        <f>IF(D120="","",SUM($H$1:H120))</f>
        <v>30</v>
      </c>
      <c r="B120" s="33"/>
      <c r="C120" s="24" t="s">
        <v>105</v>
      </c>
      <c r="D120" s="25" t="s">
        <v>4</v>
      </c>
      <c r="E120" s="19">
        <v>4</v>
      </c>
      <c r="F120" s="26"/>
      <c r="G120" s="39">
        <f t="shared" ref="G120" si="31">E120*F120</f>
        <v>0</v>
      </c>
      <c r="H120" s="94">
        <f t="shared" si="18"/>
        <v>1</v>
      </c>
    </row>
    <row r="121" spans="1:8" ht="14.4" x14ac:dyDescent="0.3">
      <c r="A121" s="92" t="str">
        <f>IF(D121="","",SUM($H$1:H121))</f>
        <v/>
      </c>
      <c r="B121" s="33"/>
      <c r="C121" s="24"/>
      <c r="D121" s="25"/>
      <c r="E121" s="19"/>
      <c r="F121" s="26"/>
      <c r="G121" s="39"/>
      <c r="H121" s="94" t="str">
        <f t="shared" si="18"/>
        <v/>
      </c>
    </row>
    <row r="122" spans="1:8" ht="14.4" x14ac:dyDescent="0.3">
      <c r="A122" s="92"/>
      <c r="B122" s="33"/>
      <c r="C122" s="24"/>
      <c r="D122" s="25"/>
      <c r="E122" s="19"/>
      <c r="F122" s="26"/>
      <c r="G122" s="39"/>
      <c r="H122" s="94"/>
    </row>
    <row r="123" spans="1:8" ht="14.4" x14ac:dyDescent="0.3">
      <c r="A123" s="92"/>
      <c r="B123" s="33"/>
      <c r="C123" s="24"/>
      <c r="D123" s="25"/>
      <c r="E123" s="19"/>
      <c r="F123" s="26"/>
      <c r="G123" s="39"/>
      <c r="H123" s="94"/>
    </row>
    <row r="124" spans="1:8" ht="14.4" x14ac:dyDescent="0.3">
      <c r="A124" s="92"/>
      <c r="B124" s="33"/>
      <c r="C124" s="24"/>
      <c r="D124" s="25"/>
      <c r="E124" s="19"/>
      <c r="F124" s="26"/>
      <c r="G124" s="39"/>
      <c r="H124" s="94"/>
    </row>
    <row r="125" spans="1:8" ht="14.4" x14ac:dyDescent="0.3">
      <c r="A125" s="92"/>
      <c r="B125" s="33"/>
      <c r="C125" s="24"/>
      <c r="D125" s="25"/>
      <c r="E125" s="19"/>
      <c r="F125" s="26"/>
      <c r="G125" s="39"/>
      <c r="H125" s="94"/>
    </row>
    <row r="126" spans="1:8" ht="14.4" x14ac:dyDescent="0.3">
      <c r="A126" s="92"/>
      <c r="B126" s="33"/>
      <c r="C126" s="24"/>
      <c r="D126" s="25"/>
      <c r="E126" s="19"/>
      <c r="F126" s="26"/>
      <c r="G126" s="39"/>
      <c r="H126" s="94"/>
    </row>
    <row r="127" spans="1:8" ht="14.4" x14ac:dyDescent="0.3">
      <c r="A127" s="92"/>
      <c r="B127" s="33"/>
      <c r="C127" s="24"/>
      <c r="D127" s="25"/>
      <c r="E127" s="19"/>
      <c r="F127" s="26"/>
      <c r="G127" s="39"/>
      <c r="H127" s="94"/>
    </row>
    <row r="128" spans="1:8" ht="14.4" x14ac:dyDescent="0.3">
      <c r="A128" s="92"/>
      <c r="B128" s="33"/>
      <c r="C128" s="24"/>
      <c r="D128" s="25"/>
      <c r="E128" s="19"/>
      <c r="F128" s="26"/>
      <c r="G128" s="39"/>
      <c r="H128" s="94"/>
    </row>
    <row r="129" spans="1:8" ht="14.4" x14ac:dyDescent="0.3">
      <c r="A129" s="92" t="str">
        <f>IF(D129="","",SUM($H$1:H129))</f>
        <v/>
      </c>
      <c r="B129" s="33"/>
      <c r="C129" s="34" t="s">
        <v>58</v>
      </c>
      <c r="D129" s="25"/>
      <c r="E129" s="19"/>
      <c r="F129" s="26"/>
      <c r="G129" s="39"/>
      <c r="H129" s="94" t="str">
        <f t="shared" si="18"/>
        <v/>
      </c>
    </row>
    <row r="130" spans="1:8" ht="14.4" x14ac:dyDescent="0.3">
      <c r="A130" s="92" t="str">
        <f>IF(D130="","",SUM($H$1:H130))</f>
        <v/>
      </c>
      <c r="B130" s="33"/>
      <c r="C130" s="24"/>
      <c r="D130" s="25"/>
      <c r="E130" s="19"/>
      <c r="F130" s="26"/>
      <c r="G130" s="39"/>
      <c r="H130" s="94" t="str">
        <f t="shared" si="18"/>
        <v/>
      </c>
    </row>
    <row r="131" spans="1:8" ht="83.4" x14ac:dyDescent="0.3">
      <c r="A131" s="92" t="str">
        <f>IF(D131="","",SUM($H$1:H131))</f>
        <v/>
      </c>
      <c r="B131" s="33"/>
      <c r="C131" s="24" t="s">
        <v>122</v>
      </c>
      <c r="D131" s="25"/>
      <c r="E131" s="19"/>
      <c r="F131" s="26"/>
      <c r="G131" s="39"/>
      <c r="H131" s="94" t="str">
        <f t="shared" si="18"/>
        <v/>
      </c>
    </row>
    <row r="132" spans="1:8" ht="14.4" x14ac:dyDescent="0.3">
      <c r="A132" s="92" t="str">
        <f>IF(D132="","",SUM($H$1:H132))</f>
        <v/>
      </c>
      <c r="B132" s="33"/>
      <c r="C132" s="24"/>
      <c r="D132" s="25"/>
      <c r="E132" s="19"/>
      <c r="F132" s="26"/>
      <c r="G132" s="39"/>
      <c r="H132" s="94" t="str">
        <f t="shared" si="18"/>
        <v/>
      </c>
    </row>
    <row r="133" spans="1:8" ht="14.4" x14ac:dyDescent="0.3">
      <c r="A133" s="92" t="str">
        <f>IF(D133="","",SUM($H$1:H133))</f>
        <v/>
      </c>
      <c r="B133" s="33"/>
      <c r="C133" s="34" t="s">
        <v>32</v>
      </c>
      <c r="D133" s="25"/>
      <c r="E133" s="19"/>
      <c r="F133" s="26"/>
      <c r="G133" s="39"/>
      <c r="H133" s="94" t="str">
        <f t="shared" ref="H133:H189" si="32">IF(D133="","",1)</f>
        <v/>
      </c>
    </row>
    <row r="134" spans="1:8" ht="14.4" x14ac:dyDescent="0.3">
      <c r="A134" s="92" t="str">
        <f>IF(D134="","",SUM($H$1:H134))</f>
        <v/>
      </c>
      <c r="B134" s="33"/>
      <c r="C134" s="24"/>
      <c r="D134" s="25"/>
      <c r="E134" s="19"/>
      <c r="F134" s="26"/>
      <c r="G134" s="39"/>
      <c r="H134" s="94" t="str">
        <f t="shared" si="32"/>
        <v/>
      </c>
    </row>
    <row r="135" spans="1:8" ht="83.4" x14ac:dyDescent="0.3">
      <c r="A135" s="92">
        <f>IF(D135="","",SUM($H$1:H135))</f>
        <v>31</v>
      </c>
      <c r="B135" s="33"/>
      <c r="C135" s="24" t="s">
        <v>123</v>
      </c>
      <c r="D135" s="25" t="s">
        <v>4</v>
      </c>
      <c r="E135" s="19">
        <v>1</v>
      </c>
      <c r="F135" s="26"/>
      <c r="G135" s="39">
        <f t="shared" ref="G135" si="33">E135*F135</f>
        <v>0</v>
      </c>
      <c r="H135" s="94">
        <f t="shared" si="32"/>
        <v>1</v>
      </c>
    </row>
    <row r="136" spans="1:8" ht="14.4" x14ac:dyDescent="0.3">
      <c r="A136" s="92" t="str">
        <f>IF(D136="","",SUM($H$1:H136))</f>
        <v/>
      </c>
      <c r="B136" s="33"/>
      <c r="C136" s="24"/>
      <c r="D136" s="25"/>
      <c r="E136" s="19"/>
      <c r="F136" s="26"/>
      <c r="G136" s="39"/>
      <c r="H136" s="94" t="str">
        <f t="shared" si="32"/>
        <v/>
      </c>
    </row>
    <row r="137" spans="1:8" ht="14.4" x14ac:dyDescent="0.3">
      <c r="A137" s="92" t="str">
        <f>IF(D137="","",SUM($H$1:H137))</f>
        <v/>
      </c>
      <c r="B137" s="33"/>
      <c r="C137" s="38" t="s">
        <v>33</v>
      </c>
      <c r="D137" s="25"/>
      <c r="E137" s="19"/>
      <c r="F137" s="26"/>
      <c r="G137" s="39"/>
      <c r="H137" s="94" t="str">
        <f t="shared" si="32"/>
        <v/>
      </c>
    </row>
    <row r="138" spans="1:8" ht="14.4" x14ac:dyDescent="0.3">
      <c r="A138" s="92" t="str">
        <f>IF(D138="","",SUM($H$1:H138))</f>
        <v/>
      </c>
      <c r="B138" s="33"/>
      <c r="C138" s="24"/>
      <c r="D138" s="25"/>
      <c r="E138" s="19"/>
      <c r="F138" s="26"/>
      <c r="G138" s="39"/>
      <c r="H138" s="94" t="str">
        <f t="shared" si="32"/>
        <v/>
      </c>
    </row>
    <row r="139" spans="1:8" ht="69.599999999999994" x14ac:dyDescent="0.3">
      <c r="A139" s="92">
        <f>IF(D139="","",SUM($H$1:H139))</f>
        <v>32</v>
      </c>
      <c r="B139" s="33"/>
      <c r="C139" s="31" t="s">
        <v>124</v>
      </c>
      <c r="D139" s="29" t="s">
        <v>4</v>
      </c>
      <c r="E139" s="36">
        <v>1</v>
      </c>
      <c r="F139" s="26"/>
      <c r="G139" s="39">
        <f t="shared" ref="G139" si="34">E139*F139</f>
        <v>0</v>
      </c>
      <c r="H139" s="94">
        <f t="shared" si="32"/>
        <v>1</v>
      </c>
    </row>
    <row r="140" spans="1:8" ht="14.4" x14ac:dyDescent="0.3">
      <c r="A140" s="92" t="str">
        <f>IF(D140="","",SUM($H$1:H140))</f>
        <v/>
      </c>
      <c r="B140" s="33"/>
      <c r="C140" s="31"/>
      <c r="D140" s="29"/>
      <c r="E140" s="36"/>
      <c r="F140" s="30"/>
      <c r="G140" s="81"/>
      <c r="H140" s="94" t="str">
        <f t="shared" si="32"/>
        <v/>
      </c>
    </row>
    <row r="141" spans="1:8" ht="69.599999999999994" x14ac:dyDescent="0.3">
      <c r="A141" s="92">
        <f>IF(D141="","",SUM($H$1:H141))</f>
        <v>33</v>
      </c>
      <c r="B141" s="33"/>
      <c r="C141" s="31" t="s">
        <v>125</v>
      </c>
      <c r="D141" s="29" t="s">
        <v>4</v>
      </c>
      <c r="E141" s="36">
        <v>1</v>
      </c>
      <c r="F141" s="26"/>
      <c r="G141" s="39">
        <f t="shared" ref="G141" si="35">E141*F141</f>
        <v>0</v>
      </c>
      <c r="H141" s="94">
        <f t="shared" si="32"/>
        <v>1</v>
      </c>
    </row>
    <row r="142" spans="1:8" ht="14.4" x14ac:dyDescent="0.3">
      <c r="A142" s="92" t="str">
        <f>IF(D142="","",SUM($H$1:H142))</f>
        <v/>
      </c>
      <c r="B142" s="33"/>
      <c r="C142" s="31"/>
      <c r="D142" s="29"/>
      <c r="E142" s="36"/>
      <c r="F142" s="30"/>
      <c r="G142" s="81"/>
      <c r="H142" s="94" t="str">
        <f t="shared" si="32"/>
        <v/>
      </c>
    </row>
    <row r="143" spans="1:8" ht="14.4" x14ac:dyDescent="0.3">
      <c r="A143" s="92"/>
      <c r="B143" s="33"/>
      <c r="C143" s="31"/>
      <c r="D143" s="29"/>
      <c r="E143" s="36"/>
      <c r="F143" s="30"/>
      <c r="G143" s="81"/>
      <c r="H143" s="94"/>
    </row>
    <row r="144" spans="1:8" ht="69.599999999999994" x14ac:dyDescent="0.3">
      <c r="A144" s="92">
        <f>IF(D144="","",SUM($H$1:H144))</f>
        <v>34</v>
      </c>
      <c r="B144" s="33"/>
      <c r="C144" s="31" t="s">
        <v>106</v>
      </c>
      <c r="D144" s="29" t="s">
        <v>4</v>
      </c>
      <c r="E144" s="36">
        <v>1</v>
      </c>
      <c r="F144" s="26"/>
      <c r="G144" s="39">
        <f t="shared" ref="G144" si="36">E144*F144</f>
        <v>0</v>
      </c>
      <c r="H144" s="94">
        <f t="shared" si="32"/>
        <v>1</v>
      </c>
    </row>
    <row r="145" spans="1:8" ht="14.4" x14ac:dyDescent="0.3">
      <c r="A145" s="92" t="str">
        <f>IF(D145="","",SUM($H$1:H145))</f>
        <v/>
      </c>
      <c r="B145" s="59"/>
      <c r="C145" s="32"/>
      <c r="D145" s="27"/>
      <c r="E145" s="28"/>
      <c r="F145" s="30"/>
      <c r="G145" s="39">
        <f t="shared" ref="G145" si="37">E145*F145</f>
        <v>0</v>
      </c>
      <c r="H145" s="94" t="str">
        <f t="shared" si="32"/>
        <v/>
      </c>
    </row>
    <row r="146" spans="1:8" ht="14.4" x14ac:dyDescent="0.3">
      <c r="A146" s="92" t="str">
        <f>IF(D146="","",SUM($H$1:H146))</f>
        <v/>
      </c>
      <c r="B146" s="59"/>
      <c r="C146" s="32"/>
      <c r="D146" s="27"/>
      <c r="E146" s="53" t="s">
        <v>87</v>
      </c>
      <c r="F146" s="83">
        <f>SUM(G108:G145)</f>
        <v>0</v>
      </c>
      <c r="G146" s="39"/>
      <c r="H146" s="94" t="str">
        <f t="shared" si="32"/>
        <v/>
      </c>
    </row>
    <row r="147" spans="1:8" ht="14.4" x14ac:dyDescent="0.3">
      <c r="A147" s="92" t="str">
        <f>IF(D147="","",SUM($H$1:H147))</f>
        <v/>
      </c>
      <c r="B147" s="33"/>
      <c r="C147" s="31"/>
      <c r="D147" s="29"/>
      <c r="E147" s="36"/>
      <c r="F147" s="30"/>
      <c r="G147" s="81"/>
      <c r="H147" s="94" t="str">
        <f t="shared" si="32"/>
        <v/>
      </c>
    </row>
    <row r="148" spans="1:8" ht="14.4" x14ac:dyDescent="0.3">
      <c r="A148" s="92" t="str">
        <f>IF(D148="","",SUM($H$1:H148))</f>
        <v/>
      </c>
      <c r="B148" s="52" t="s">
        <v>47</v>
      </c>
      <c r="C148" s="22" t="s">
        <v>88</v>
      </c>
      <c r="D148" s="25"/>
      <c r="E148" s="19"/>
      <c r="F148" s="26"/>
      <c r="G148" s="39"/>
      <c r="H148" s="94" t="str">
        <f t="shared" si="32"/>
        <v/>
      </c>
    </row>
    <row r="149" spans="1:8" ht="14.4" x14ac:dyDescent="0.3">
      <c r="A149" s="92" t="str">
        <f>IF(D149="","",SUM($H$1:H149))</f>
        <v/>
      </c>
      <c r="B149" s="33"/>
      <c r="C149" s="24"/>
      <c r="D149" s="25"/>
      <c r="E149" s="19"/>
      <c r="F149" s="26"/>
      <c r="G149" s="39"/>
      <c r="H149" s="94" t="str">
        <f t="shared" si="32"/>
        <v/>
      </c>
    </row>
    <row r="150" spans="1:8" ht="14.4" x14ac:dyDescent="0.3">
      <c r="A150" s="92">
        <f>IF(D150="","",SUM($H$1:H150))</f>
        <v>35</v>
      </c>
      <c r="B150" s="33"/>
      <c r="C150" s="24" t="s">
        <v>107</v>
      </c>
      <c r="D150" s="25" t="s">
        <v>4</v>
      </c>
      <c r="E150" s="19">
        <v>12</v>
      </c>
      <c r="F150" s="26"/>
      <c r="G150" s="39">
        <f>E150*F150</f>
        <v>0</v>
      </c>
      <c r="H150" s="94">
        <f t="shared" si="32"/>
        <v>1</v>
      </c>
    </row>
    <row r="151" spans="1:8" ht="9.75" customHeight="1" x14ac:dyDescent="0.3">
      <c r="A151" s="92" t="str">
        <f>IF(D151="","",SUM($H$1:H151))</f>
        <v/>
      </c>
      <c r="B151" s="33"/>
      <c r="C151" s="24"/>
      <c r="D151" s="25"/>
      <c r="E151" s="19"/>
      <c r="F151" s="26"/>
      <c r="G151" s="39"/>
      <c r="H151" s="94" t="str">
        <f t="shared" si="32"/>
        <v/>
      </c>
    </row>
    <row r="152" spans="1:8" ht="14.4" x14ac:dyDescent="0.3">
      <c r="A152" s="92">
        <f>IF(D152="","",SUM($H$1:H152))</f>
        <v>36</v>
      </c>
      <c r="B152" s="33"/>
      <c r="C152" s="24" t="s">
        <v>108</v>
      </c>
      <c r="D152" s="25" t="s">
        <v>4</v>
      </c>
      <c r="E152" s="19">
        <v>7</v>
      </c>
      <c r="F152" s="26"/>
      <c r="G152" s="39">
        <f>E152*F152</f>
        <v>0</v>
      </c>
      <c r="H152" s="94">
        <f t="shared" si="32"/>
        <v>1</v>
      </c>
    </row>
    <row r="153" spans="1:8" ht="9.75" customHeight="1" x14ac:dyDescent="0.3">
      <c r="A153" s="92" t="str">
        <f>IF(D153="","",SUM($H$1:H153))</f>
        <v/>
      </c>
      <c r="B153" s="33"/>
      <c r="C153" s="24"/>
      <c r="D153" s="25"/>
      <c r="E153" s="19"/>
      <c r="F153" s="26"/>
      <c r="G153" s="39"/>
      <c r="H153" s="94" t="str">
        <f t="shared" si="32"/>
        <v/>
      </c>
    </row>
    <row r="154" spans="1:8" ht="14.4" x14ac:dyDescent="0.3">
      <c r="A154" s="92">
        <f>IF(D154="","",SUM($H$1:H154))</f>
        <v>37</v>
      </c>
      <c r="B154" s="33"/>
      <c r="C154" s="24" t="s">
        <v>31</v>
      </c>
      <c r="D154" s="25" t="s">
        <v>4</v>
      </c>
      <c r="E154" s="19">
        <v>11</v>
      </c>
      <c r="F154" s="26"/>
      <c r="G154" s="39">
        <f>E154*F154</f>
        <v>0</v>
      </c>
      <c r="H154" s="94">
        <f t="shared" si="32"/>
        <v>1</v>
      </c>
    </row>
    <row r="155" spans="1:8" ht="9.75" customHeight="1" x14ac:dyDescent="0.3">
      <c r="A155" s="92" t="str">
        <f>IF(D155="","",SUM($H$1:H155))</f>
        <v/>
      </c>
      <c r="B155" s="33"/>
      <c r="C155" s="24"/>
      <c r="D155" s="25"/>
      <c r="E155" s="19"/>
      <c r="F155" s="26"/>
      <c r="G155" s="39"/>
      <c r="H155" s="94" t="str">
        <f t="shared" si="32"/>
        <v/>
      </c>
    </row>
    <row r="156" spans="1:8" ht="14.4" x14ac:dyDescent="0.3">
      <c r="A156" s="92">
        <f>IF(D156="","",SUM($H$1:H156))</f>
        <v>38</v>
      </c>
      <c r="B156" s="33"/>
      <c r="C156" s="24" t="s">
        <v>95</v>
      </c>
      <c r="D156" s="25" t="s">
        <v>4</v>
      </c>
      <c r="E156" s="19">
        <v>21</v>
      </c>
      <c r="F156" s="26"/>
      <c r="G156" s="39">
        <f>E156*F156</f>
        <v>0</v>
      </c>
      <c r="H156" s="94">
        <f t="shared" si="32"/>
        <v>1</v>
      </c>
    </row>
    <row r="157" spans="1:8" ht="14.4" x14ac:dyDescent="0.3">
      <c r="A157" s="92" t="str">
        <f>IF(D157="","",SUM($H$1:H157))</f>
        <v/>
      </c>
      <c r="B157" s="59"/>
      <c r="C157" s="32"/>
      <c r="D157" s="27"/>
      <c r="E157" s="28"/>
      <c r="F157" s="30"/>
      <c r="G157" s="39">
        <f t="shared" ref="G157" si="38">E157*F157</f>
        <v>0</v>
      </c>
      <c r="H157" s="94" t="str">
        <f t="shared" si="32"/>
        <v/>
      </c>
    </row>
    <row r="158" spans="1:8" ht="14.4" x14ac:dyDescent="0.3">
      <c r="A158" s="92" t="str">
        <f>IF(D158="","",SUM($H$1:H158))</f>
        <v/>
      </c>
      <c r="B158" s="59"/>
      <c r="C158" s="32"/>
      <c r="D158" s="27"/>
      <c r="E158" s="53" t="s">
        <v>87</v>
      </c>
      <c r="F158" s="83">
        <f>SUM(G148:G157)</f>
        <v>0</v>
      </c>
      <c r="G158" s="39"/>
      <c r="H158" s="94" t="str">
        <f t="shared" si="32"/>
        <v/>
      </c>
    </row>
    <row r="159" spans="1:8" ht="14.4" x14ac:dyDescent="0.3">
      <c r="A159" s="92" t="str">
        <f>IF(D159="","",SUM($H$1:H159))</f>
        <v/>
      </c>
      <c r="B159" s="33"/>
      <c r="C159" s="24"/>
      <c r="D159" s="25"/>
      <c r="E159" s="19"/>
      <c r="F159" s="26"/>
      <c r="G159" s="39"/>
      <c r="H159" s="94" t="str">
        <f t="shared" si="32"/>
        <v/>
      </c>
    </row>
    <row r="160" spans="1:8" ht="14.4" x14ac:dyDescent="0.3">
      <c r="A160" s="92"/>
      <c r="B160" s="93" t="s">
        <v>48</v>
      </c>
      <c r="C160" s="23" t="s">
        <v>135</v>
      </c>
      <c r="D160" s="25"/>
      <c r="E160" s="19"/>
      <c r="F160" s="26"/>
      <c r="G160" s="39"/>
      <c r="H160" s="94"/>
    </row>
    <row r="161" spans="1:8" ht="14.4" x14ac:dyDescent="0.3">
      <c r="A161" s="92"/>
      <c r="B161" s="33"/>
      <c r="C161" s="24"/>
      <c r="D161" s="25"/>
      <c r="E161" s="19"/>
      <c r="F161" s="26"/>
      <c r="G161" s="39"/>
      <c r="H161" s="94"/>
    </row>
    <row r="162" spans="1:8" s="75" customFormat="1" ht="14.4" x14ac:dyDescent="0.3">
      <c r="A162" s="92" t="str">
        <f>IF(D162="","",SUM($H$1:H162))</f>
        <v/>
      </c>
      <c r="B162" s="93" t="s">
        <v>51</v>
      </c>
      <c r="C162" s="23" t="s">
        <v>136</v>
      </c>
      <c r="D162" s="29"/>
      <c r="E162" s="36"/>
      <c r="F162" s="30"/>
      <c r="G162" s="81"/>
      <c r="H162" s="94" t="str">
        <f t="shared" ref="H162:H172" si="39">IF(D162="","",1)</f>
        <v/>
      </c>
    </row>
    <row r="163" spans="1:8" s="75" customFormat="1" ht="14.4" x14ac:dyDescent="0.3">
      <c r="A163" s="92" t="str">
        <f>IF(D163="","",SUM($H$1:H163))</f>
        <v/>
      </c>
      <c r="B163" s="105"/>
      <c r="C163" s="31"/>
      <c r="D163" s="29"/>
      <c r="E163" s="36"/>
      <c r="F163" s="30"/>
      <c r="G163" s="81"/>
      <c r="H163" s="94" t="str">
        <f t="shared" si="39"/>
        <v/>
      </c>
    </row>
    <row r="164" spans="1:8" s="75" customFormat="1" ht="14.4" x14ac:dyDescent="0.3">
      <c r="A164" s="92" t="str">
        <f>IF(D164="","",SUM($H$1:H164))</f>
        <v/>
      </c>
      <c r="B164" s="105"/>
      <c r="C164" s="111" t="s">
        <v>138</v>
      </c>
      <c r="D164" s="29"/>
      <c r="E164" s="36"/>
      <c r="F164" s="30"/>
      <c r="G164" s="81"/>
      <c r="H164" s="94" t="str">
        <f t="shared" si="39"/>
        <v/>
      </c>
    </row>
    <row r="165" spans="1:8" s="75" customFormat="1" ht="14.4" x14ac:dyDescent="0.3">
      <c r="A165" s="92" t="str">
        <f>IF(D165="","",SUM($H$1:H165))</f>
        <v/>
      </c>
      <c r="B165" s="105"/>
      <c r="C165" s="108"/>
      <c r="D165" s="29"/>
      <c r="E165" s="36"/>
      <c r="F165" s="30"/>
      <c r="G165" s="81"/>
      <c r="H165" s="94" t="str">
        <f t="shared" si="39"/>
        <v/>
      </c>
    </row>
    <row r="166" spans="1:8" s="75" customFormat="1" ht="69.599999999999994" x14ac:dyDescent="0.3">
      <c r="A166" s="92" t="str">
        <f>IF(D166="","",SUM($H$1:H166))</f>
        <v/>
      </c>
      <c r="B166" s="105"/>
      <c r="C166" s="109" t="s">
        <v>117</v>
      </c>
      <c r="D166" s="29"/>
      <c r="E166" s="36"/>
      <c r="F166" s="30"/>
      <c r="G166" s="81"/>
      <c r="H166" s="94" t="str">
        <f t="shared" si="39"/>
        <v/>
      </c>
    </row>
    <row r="167" spans="1:8" s="75" customFormat="1" ht="14.4" x14ac:dyDescent="0.3">
      <c r="A167" s="92" t="str">
        <f>IF(D167="","",SUM($H$1:H167))</f>
        <v/>
      </c>
      <c r="B167" s="105"/>
      <c r="C167" s="109"/>
      <c r="D167" s="29"/>
      <c r="E167" s="36"/>
      <c r="F167" s="30"/>
      <c r="G167" s="81"/>
      <c r="H167" s="94" t="str">
        <f t="shared" si="39"/>
        <v/>
      </c>
    </row>
    <row r="168" spans="1:8" s="75" customFormat="1" ht="14.4" x14ac:dyDescent="0.3">
      <c r="A168" s="92" t="str">
        <f>IF(D168="","",SUM($H$1:H168))</f>
        <v/>
      </c>
      <c r="B168" s="105"/>
      <c r="C168" s="109" t="s">
        <v>133</v>
      </c>
      <c r="D168" s="29"/>
      <c r="E168" s="36"/>
      <c r="F168" s="30"/>
      <c r="G168" s="81"/>
      <c r="H168" s="94" t="str">
        <f t="shared" si="39"/>
        <v/>
      </c>
    </row>
    <row r="169" spans="1:8" s="75" customFormat="1" ht="14.4" x14ac:dyDescent="0.3">
      <c r="A169" s="92">
        <f>IF(D169="","",SUM($H$1:H169))</f>
        <v>39</v>
      </c>
      <c r="B169" s="105"/>
      <c r="C169" s="109"/>
      <c r="D169" s="29" t="s">
        <v>4</v>
      </c>
      <c r="E169" s="36">
        <v>6</v>
      </c>
      <c r="F169" s="30"/>
      <c r="G169" s="81">
        <f t="shared" ref="G169" si="40">E169*F169</f>
        <v>0</v>
      </c>
      <c r="H169" s="94">
        <f t="shared" si="39"/>
        <v>1</v>
      </c>
    </row>
    <row r="170" spans="1:8" s="75" customFormat="1" ht="14.4" x14ac:dyDescent="0.3">
      <c r="A170" s="92" t="str">
        <f>IF(D170="","",SUM($H$1:H170))</f>
        <v/>
      </c>
      <c r="B170" s="105"/>
      <c r="C170" s="109" t="s">
        <v>118</v>
      </c>
      <c r="D170" s="29"/>
      <c r="E170" s="36"/>
      <c r="F170" s="30"/>
      <c r="G170" s="81"/>
      <c r="H170" s="94" t="str">
        <f t="shared" si="39"/>
        <v/>
      </c>
    </row>
    <row r="171" spans="1:8" s="75" customFormat="1" ht="14.4" x14ac:dyDescent="0.3">
      <c r="A171" s="92" t="str">
        <f>IF(D171="","",SUM($H$1:H171))</f>
        <v/>
      </c>
      <c r="B171" s="105"/>
      <c r="C171" s="109"/>
      <c r="D171" s="29"/>
      <c r="E171" s="36"/>
      <c r="F171" s="30"/>
      <c r="G171" s="110"/>
      <c r="H171" s="94" t="str">
        <f t="shared" si="39"/>
        <v/>
      </c>
    </row>
    <row r="172" spans="1:8" s="75" customFormat="1" ht="14.4" x14ac:dyDescent="0.3">
      <c r="A172" s="92">
        <f>IF(D172="","",SUM($H$1:H172))</f>
        <v>40</v>
      </c>
      <c r="B172" s="105"/>
      <c r="C172" s="109" t="s">
        <v>119</v>
      </c>
      <c r="D172" s="29" t="s">
        <v>4</v>
      </c>
      <c r="E172" s="36">
        <v>2</v>
      </c>
      <c r="F172" s="30"/>
      <c r="G172" s="81">
        <f t="shared" ref="G172" si="41">E172*F172</f>
        <v>0</v>
      </c>
      <c r="H172" s="94">
        <f t="shared" si="39"/>
        <v>1</v>
      </c>
    </row>
    <row r="173" spans="1:8" s="75" customFormat="1" ht="14.4" x14ac:dyDescent="0.3">
      <c r="A173" s="92"/>
      <c r="B173" s="105"/>
      <c r="C173" s="31"/>
      <c r="D173" s="29"/>
      <c r="E173" s="112"/>
      <c r="F173" s="81"/>
      <c r="G173" s="113"/>
      <c r="H173" s="94"/>
    </row>
    <row r="174" spans="1:8" ht="14.4" x14ac:dyDescent="0.3">
      <c r="A174" s="92" t="str">
        <f>IF(D174="","",SUM($H$1:H174))</f>
        <v/>
      </c>
      <c r="B174" s="93" t="s">
        <v>132</v>
      </c>
      <c r="C174" s="65" t="s">
        <v>140</v>
      </c>
      <c r="D174" s="25"/>
      <c r="E174" s="19"/>
      <c r="F174" s="26"/>
      <c r="G174" s="39"/>
      <c r="H174" s="94" t="str">
        <f t="shared" ref="H174:H181" si="42">IF(D174="","",1)</f>
        <v/>
      </c>
    </row>
    <row r="175" spans="1:8" ht="14.4" x14ac:dyDescent="0.3">
      <c r="A175" s="92"/>
      <c r="B175" s="93"/>
      <c r="C175" s="65"/>
      <c r="D175" s="25"/>
      <c r="E175" s="19"/>
      <c r="F175" s="26"/>
      <c r="G175" s="39"/>
      <c r="H175" s="94"/>
    </row>
    <row r="176" spans="1:8" ht="14.4" x14ac:dyDescent="0.3">
      <c r="A176" s="92" t="str">
        <f>IF(D176="","",SUM($H$1:H176))</f>
        <v/>
      </c>
      <c r="B176" s="33"/>
      <c r="C176" s="65" t="s">
        <v>139</v>
      </c>
      <c r="D176" s="25"/>
      <c r="E176" s="19"/>
      <c r="F176" s="26"/>
      <c r="G176" s="39"/>
      <c r="H176" s="94" t="str">
        <f t="shared" si="42"/>
        <v/>
      </c>
    </row>
    <row r="177" spans="1:8" ht="51.75" customHeight="1" x14ac:dyDescent="0.3">
      <c r="A177" s="92" t="str">
        <f>IF(D177="","",SUM($H$1:H177))</f>
        <v/>
      </c>
      <c r="B177" s="33"/>
      <c r="C177" s="37" t="s">
        <v>128</v>
      </c>
      <c r="D177" s="25"/>
      <c r="E177" s="19"/>
      <c r="F177" s="26"/>
      <c r="G177" s="39"/>
      <c r="H177" s="94" t="str">
        <f t="shared" si="42"/>
        <v/>
      </c>
    </row>
    <row r="178" spans="1:8" ht="14.4" x14ac:dyDescent="0.3">
      <c r="A178" s="92"/>
      <c r="B178" s="33"/>
      <c r="C178" s="37"/>
      <c r="D178" s="25"/>
      <c r="E178" s="19"/>
      <c r="F178" s="26"/>
      <c r="G178" s="39"/>
      <c r="H178" s="94"/>
    </row>
    <row r="179" spans="1:8" ht="14.4" x14ac:dyDescent="0.3">
      <c r="A179" s="92">
        <f>IF(D179="","",SUM($H$1:H179))</f>
        <v>41</v>
      </c>
      <c r="B179" s="33"/>
      <c r="C179" s="24" t="s">
        <v>35</v>
      </c>
      <c r="D179" s="25" t="s">
        <v>4</v>
      </c>
      <c r="E179" s="19">
        <v>5</v>
      </c>
      <c r="F179" s="26"/>
      <c r="G179" s="39">
        <f t="shared" ref="G179:G180" si="43">E179*F179</f>
        <v>0</v>
      </c>
      <c r="H179" s="94">
        <f t="shared" si="42"/>
        <v>1</v>
      </c>
    </row>
    <row r="180" spans="1:8" ht="14.4" x14ac:dyDescent="0.3">
      <c r="A180" s="92" t="str">
        <f>IF(D180="","",SUM($H$1:H180))</f>
        <v/>
      </c>
      <c r="B180" s="59"/>
      <c r="C180" s="32"/>
      <c r="D180" s="27"/>
      <c r="E180" s="28"/>
      <c r="F180" s="30"/>
      <c r="G180" s="39">
        <f t="shared" si="43"/>
        <v>0</v>
      </c>
      <c r="H180" s="94" t="str">
        <f t="shared" si="42"/>
        <v/>
      </c>
    </row>
    <row r="181" spans="1:8" ht="14.4" x14ac:dyDescent="0.3">
      <c r="A181" s="92" t="str">
        <f>IF(D181="","",SUM($H$1:H181))</f>
        <v/>
      </c>
      <c r="B181" s="59"/>
      <c r="C181" s="32"/>
      <c r="D181" s="27"/>
      <c r="E181" s="53" t="s">
        <v>87</v>
      </c>
      <c r="F181" s="83">
        <f>SUM(G160:G180)</f>
        <v>0</v>
      </c>
      <c r="G181" s="39"/>
      <c r="H181" s="94" t="str">
        <f t="shared" si="42"/>
        <v/>
      </c>
    </row>
    <row r="182" spans="1:8" s="75" customFormat="1" ht="14.4" x14ac:dyDescent="0.3">
      <c r="A182" s="92"/>
      <c r="B182" s="105"/>
      <c r="C182" s="31"/>
      <c r="D182" s="29"/>
      <c r="E182" s="112"/>
      <c r="F182" s="81"/>
      <c r="G182" s="113"/>
      <c r="H182" s="94"/>
    </row>
    <row r="183" spans="1:8" ht="14.4" x14ac:dyDescent="0.3">
      <c r="A183" s="92">
        <f>IF(D183="","",SUM($H$1:H183))</f>
        <v>42</v>
      </c>
      <c r="B183" s="52" t="s">
        <v>52</v>
      </c>
      <c r="C183" s="65" t="s">
        <v>50</v>
      </c>
      <c r="D183" s="25" t="s">
        <v>23</v>
      </c>
      <c r="E183" s="40">
        <v>1</v>
      </c>
      <c r="F183" s="26"/>
      <c r="G183" s="68">
        <f>F183*E183</f>
        <v>0</v>
      </c>
      <c r="H183" s="94">
        <f t="shared" si="32"/>
        <v>1</v>
      </c>
    </row>
    <row r="184" spans="1:8" ht="14.4" x14ac:dyDescent="0.3">
      <c r="A184" s="92" t="str">
        <f>IF(D184="","",SUM($H$1:H184))</f>
        <v/>
      </c>
      <c r="B184" s="59"/>
      <c r="C184" s="32"/>
      <c r="D184" s="27"/>
      <c r="E184" s="28"/>
      <c r="F184" s="30"/>
      <c r="G184" s="39">
        <f t="shared" ref="G184" si="44">E184*F184</f>
        <v>0</v>
      </c>
      <c r="H184" s="94" t="str">
        <f t="shared" si="32"/>
        <v/>
      </c>
    </row>
    <row r="185" spans="1:8" ht="14.4" x14ac:dyDescent="0.3">
      <c r="A185" s="92" t="str">
        <f>IF(D185="","",SUM($H$1:H185))</f>
        <v/>
      </c>
      <c r="B185" s="59"/>
      <c r="C185" s="32"/>
      <c r="D185" s="27"/>
      <c r="E185" s="53" t="s">
        <v>87</v>
      </c>
      <c r="F185" s="83">
        <f>SUM(G183:G184)</f>
        <v>0</v>
      </c>
      <c r="G185" s="39"/>
      <c r="H185" s="94" t="str">
        <f t="shared" si="32"/>
        <v/>
      </c>
    </row>
    <row r="186" spans="1:8" ht="14.4" x14ac:dyDescent="0.3">
      <c r="A186" s="92"/>
      <c r="B186" s="59"/>
      <c r="C186" s="32"/>
      <c r="D186" s="27"/>
      <c r="E186" s="53"/>
      <c r="F186" s="114"/>
      <c r="G186" s="39"/>
      <c r="H186" s="94"/>
    </row>
    <row r="187" spans="1:8" ht="14.4" x14ac:dyDescent="0.3">
      <c r="A187" s="92"/>
      <c r="B187" s="59"/>
      <c r="C187" s="32"/>
      <c r="D187" s="27"/>
      <c r="E187" s="53"/>
      <c r="F187" s="114"/>
      <c r="G187" s="39"/>
      <c r="H187" s="94"/>
    </row>
    <row r="188" spans="1:8" ht="14.4" x14ac:dyDescent="0.3">
      <c r="A188" s="92"/>
      <c r="B188" s="59"/>
      <c r="C188" s="32"/>
      <c r="D188" s="27"/>
      <c r="E188" s="53"/>
      <c r="F188" s="114"/>
      <c r="G188" s="39"/>
      <c r="H188" s="94"/>
    </row>
    <row r="189" spans="1:8" ht="14.4" x14ac:dyDescent="0.3">
      <c r="A189" s="92" t="str">
        <f>IF(D189="","",SUM($H$1:H189))</f>
        <v/>
      </c>
      <c r="B189" s="33"/>
      <c r="C189" s="22"/>
      <c r="D189" s="25"/>
      <c r="E189" s="19"/>
      <c r="F189" s="100"/>
      <c r="G189" s="96"/>
      <c r="H189" s="94" t="str">
        <f t="shared" si="32"/>
        <v/>
      </c>
    </row>
    <row r="190" spans="1:8" s="55" customFormat="1" ht="14.4" x14ac:dyDescent="0.3">
      <c r="A190" s="137" t="s">
        <v>37</v>
      </c>
      <c r="B190" s="138"/>
      <c r="C190" s="138"/>
      <c r="D190" s="138"/>
      <c r="E190" s="138"/>
      <c r="F190" s="139"/>
      <c r="G190" s="56">
        <f>SUM(G3:G189)</f>
        <v>0</v>
      </c>
      <c r="H190" s="54" t="str">
        <f t="shared" ref="H190:H217" si="45">IF(D190="","",1)</f>
        <v/>
      </c>
    </row>
    <row r="191" spans="1:8" s="55" customFormat="1" ht="14.4" x14ac:dyDescent="0.3">
      <c r="A191" s="137" t="s">
        <v>5</v>
      </c>
      <c r="B191" s="138"/>
      <c r="C191" s="138"/>
      <c r="D191" s="138"/>
      <c r="E191" s="138"/>
      <c r="F191" s="139"/>
      <c r="G191" s="57">
        <f>G190*0.2</f>
        <v>0</v>
      </c>
      <c r="H191" s="54" t="str">
        <f t="shared" si="45"/>
        <v/>
      </c>
    </row>
    <row r="192" spans="1:8" s="55" customFormat="1" ht="14.4" x14ac:dyDescent="0.3">
      <c r="A192" s="137" t="s">
        <v>6</v>
      </c>
      <c r="B192" s="138"/>
      <c r="C192" s="138"/>
      <c r="D192" s="138"/>
      <c r="E192" s="138"/>
      <c r="F192" s="139"/>
      <c r="G192" s="57">
        <f>SUM(G190:G191)</f>
        <v>0</v>
      </c>
      <c r="H192" s="54" t="str">
        <f t="shared" si="45"/>
        <v/>
      </c>
    </row>
    <row r="193" spans="1:8" ht="14.4" x14ac:dyDescent="0.3">
      <c r="A193" s="51"/>
      <c r="B193" s="66"/>
      <c r="C193" s="51"/>
      <c r="D193" s="51"/>
      <c r="E193" s="51"/>
      <c r="F193" s="101"/>
      <c r="G193" s="97"/>
      <c r="H193" s="41" t="str">
        <f t="shared" si="45"/>
        <v/>
      </c>
    </row>
    <row r="194" spans="1:8" s="75" customFormat="1" ht="14.4" x14ac:dyDescent="0.3">
      <c r="A194" s="92" t="str">
        <f>IF(D194="","",SUM($H$1:H194))</f>
        <v/>
      </c>
      <c r="B194" s="93" t="s">
        <v>53</v>
      </c>
      <c r="C194" s="104" t="s">
        <v>86</v>
      </c>
      <c r="D194" s="115"/>
      <c r="E194" s="115"/>
      <c r="F194" s="116"/>
      <c r="G194" s="106"/>
      <c r="H194" s="94" t="str">
        <f t="shared" si="45"/>
        <v/>
      </c>
    </row>
    <row r="195" spans="1:8" s="75" customFormat="1" ht="14.4" x14ac:dyDescent="0.3">
      <c r="A195" s="92" t="str">
        <f>IF(D195="","",SUM($H$1:H195))</f>
        <v/>
      </c>
      <c r="B195" s="105"/>
      <c r="C195" s="115"/>
      <c r="D195" s="115"/>
      <c r="E195" s="115"/>
      <c r="F195" s="116"/>
      <c r="G195" s="106"/>
      <c r="H195" s="94" t="str">
        <f t="shared" si="45"/>
        <v/>
      </c>
    </row>
    <row r="196" spans="1:8" s="75" customFormat="1" ht="14.4" x14ac:dyDescent="0.3">
      <c r="A196" s="92" t="str">
        <f>IF(D196="","",SUM($H$1:H196))</f>
        <v/>
      </c>
      <c r="B196" s="93" t="s">
        <v>68</v>
      </c>
      <c r="C196" s="104" t="s">
        <v>129</v>
      </c>
      <c r="D196" s="115"/>
      <c r="E196" s="115"/>
      <c r="F196" s="116"/>
      <c r="G196" s="106"/>
      <c r="H196" s="94" t="str">
        <f t="shared" si="45"/>
        <v/>
      </c>
    </row>
    <row r="197" spans="1:8" s="75" customFormat="1" ht="14.4" x14ac:dyDescent="0.3">
      <c r="A197" s="92" t="str">
        <f>IF(D197="","",SUM($H$1:H197))</f>
        <v/>
      </c>
      <c r="B197" s="105"/>
      <c r="C197" s="104"/>
      <c r="D197" s="115"/>
      <c r="E197" s="115"/>
      <c r="F197" s="116"/>
      <c r="G197" s="106"/>
      <c r="H197" s="94" t="str">
        <f t="shared" si="45"/>
        <v/>
      </c>
    </row>
    <row r="198" spans="1:8" s="75" customFormat="1" ht="55.8" x14ac:dyDescent="0.3">
      <c r="A198" s="92" t="str">
        <f>IF(D198="","",SUM($H$1:H198))</f>
        <v/>
      </c>
      <c r="B198" s="105"/>
      <c r="C198" s="107" t="s">
        <v>109</v>
      </c>
      <c r="D198" s="29"/>
      <c r="E198" s="36"/>
      <c r="F198" s="30"/>
      <c r="G198" s="106"/>
      <c r="H198" s="94" t="str">
        <f t="shared" si="45"/>
        <v/>
      </c>
    </row>
    <row r="199" spans="1:8" s="75" customFormat="1" ht="14.4" x14ac:dyDescent="0.3">
      <c r="A199" s="92">
        <f>IF(D199="","",SUM($H$1:H199))</f>
        <v>43</v>
      </c>
      <c r="B199" s="105"/>
      <c r="C199" s="107" t="s">
        <v>126</v>
      </c>
      <c r="D199" s="29" t="s">
        <v>4</v>
      </c>
      <c r="E199" s="36">
        <v>3</v>
      </c>
      <c r="F199" s="30"/>
      <c r="G199" s="81">
        <f t="shared" ref="G199" si="46">E199*F199</f>
        <v>0</v>
      </c>
      <c r="H199" s="94">
        <f t="shared" si="45"/>
        <v>1</v>
      </c>
    </row>
    <row r="200" spans="1:8" s="75" customFormat="1" ht="14.4" x14ac:dyDescent="0.3">
      <c r="A200" s="92" t="str">
        <f>IF(D200="","",SUM($H$1:H200))</f>
        <v/>
      </c>
      <c r="B200" s="105"/>
      <c r="C200" s="107"/>
      <c r="D200" s="29"/>
      <c r="E200" s="36"/>
      <c r="F200" s="30"/>
      <c r="G200" s="106"/>
      <c r="H200" s="94" t="str">
        <f t="shared" si="45"/>
        <v/>
      </c>
    </row>
    <row r="201" spans="1:8" s="75" customFormat="1" ht="14.4" x14ac:dyDescent="0.3">
      <c r="A201" s="92">
        <f>IF(D201="","",SUM($H$1:H201))</f>
        <v>44</v>
      </c>
      <c r="B201" s="105"/>
      <c r="C201" s="107" t="s">
        <v>127</v>
      </c>
      <c r="D201" s="29" t="s">
        <v>4</v>
      </c>
      <c r="E201" s="36">
        <v>4</v>
      </c>
      <c r="F201" s="30"/>
      <c r="G201" s="81">
        <f t="shared" ref="G201" si="47">E201*F201</f>
        <v>0</v>
      </c>
      <c r="H201" s="94">
        <f t="shared" si="45"/>
        <v>1</v>
      </c>
    </row>
    <row r="202" spans="1:8" s="75" customFormat="1" ht="14.4" x14ac:dyDescent="0.3">
      <c r="A202" s="92" t="str">
        <f>IF(D202="","",SUM($H$1:H202))</f>
        <v/>
      </c>
      <c r="B202" s="105"/>
      <c r="C202" s="31"/>
      <c r="D202" s="29"/>
      <c r="E202" s="36"/>
      <c r="F202" s="30"/>
      <c r="G202" s="81"/>
      <c r="H202" s="94" t="str">
        <f t="shared" si="45"/>
        <v/>
      </c>
    </row>
    <row r="203" spans="1:8" s="48" customFormat="1" ht="14.4" x14ac:dyDescent="0.3">
      <c r="A203" s="140" t="s">
        <v>90</v>
      </c>
      <c r="B203" s="140"/>
      <c r="C203" s="140"/>
      <c r="D203" s="140"/>
      <c r="E203" s="140"/>
      <c r="F203" s="140"/>
      <c r="G203" s="58">
        <f>SUM(G194:G202)</f>
        <v>0</v>
      </c>
      <c r="H203" s="94" t="str">
        <f t="shared" ref="H203:H206" si="48">IF(D203="","",1)</f>
        <v/>
      </c>
    </row>
    <row r="204" spans="1:8" s="48" customFormat="1" ht="14.4" x14ac:dyDescent="0.3">
      <c r="A204" s="137" t="s">
        <v>5</v>
      </c>
      <c r="B204" s="138"/>
      <c r="C204" s="138"/>
      <c r="D204" s="138"/>
      <c r="E204" s="138"/>
      <c r="F204" s="139"/>
      <c r="G204" s="57">
        <f>G203*0.2</f>
        <v>0</v>
      </c>
      <c r="H204" s="94" t="str">
        <f t="shared" si="48"/>
        <v/>
      </c>
    </row>
    <row r="205" spans="1:8" s="48" customFormat="1" ht="14.4" x14ac:dyDescent="0.3">
      <c r="A205" s="140" t="s">
        <v>91</v>
      </c>
      <c r="B205" s="140"/>
      <c r="C205" s="140"/>
      <c r="D205" s="140"/>
      <c r="E205" s="140"/>
      <c r="F205" s="140"/>
      <c r="G205" s="58">
        <f>SUM(G203:G204)</f>
        <v>0</v>
      </c>
      <c r="H205" s="94" t="str">
        <f t="shared" si="48"/>
        <v/>
      </c>
    </row>
    <row r="206" spans="1:8" ht="14.4" x14ac:dyDescent="0.3">
      <c r="A206" s="92" t="str">
        <f>IF(D206="","",SUM($H$1:H206))</f>
        <v/>
      </c>
      <c r="B206" s="33"/>
      <c r="C206" s="64"/>
      <c r="D206" s="25"/>
      <c r="E206" s="19"/>
      <c r="F206" s="26"/>
      <c r="G206" s="39"/>
      <c r="H206" s="94" t="str">
        <f t="shared" si="48"/>
        <v/>
      </c>
    </row>
    <row r="207" spans="1:8" s="75" customFormat="1" ht="14.4" x14ac:dyDescent="0.3">
      <c r="A207" s="92" t="str">
        <f>IF(D207="","",SUM($H$1:H207))</f>
        <v/>
      </c>
      <c r="B207" s="105"/>
      <c r="C207" s="104" t="s">
        <v>134</v>
      </c>
      <c r="D207" s="29"/>
      <c r="E207" s="36"/>
      <c r="F207" s="30"/>
      <c r="G207" s="106"/>
      <c r="H207" s="94" t="str">
        <f t="shared" si="45"/>
        <v/>
      </c>
    </row>
    <row r="208" spans="1:8" s="75" customFormat="1" ht="14.4" x14ac:dyDescent="0.3">
      <c r="A208" s="92" t="str">
        <f>IF(D208="","",SUM($H$1:H208))</f>
        <v/>
      </c>
      <c r="B208" s="105"/>
      <c r="C208" s="107"/>
      <c r="D208" s="29"/>
      <c r="E208" s="36"/>
      <c r="F208" s="30"/>
      <c r="G208" s="106"/>
      <c r="H208" s="94" t="str">
        <f t="shared" si="45"/>
        <v/>
      </c>
    </row>
    <row r="209" spans="1:8" s="75" customFormat="1" ht="14.4" x14ac:dyDescent="0.3">
      <c r="A209" s="92" t="str">
        <f>IF(D209="","",SUM($H$1:H209))</f>
        <v/>
      </c>
      <c r="B209" s="105"/>
      <c r="C209" s="107" t="s">
        <v>36</v>
      </c>
      <c r="D209" s="29"/>
      <c r="E209" s="36"/>
      <c r="F209" s="30"/>
      <c r="G209" s="106"/>
      <c r="H209" s="94" t="str">
        <f t="shared" si="45"/>
        <v/>
      </c>
    </row>
    <row r="210" spans="1:8" s="75" customFormat="1" ht="14.4" x14ac:dyDescent="0.3">
      <c r="A210" s="92" t="str">
        <f>IF(D210="","",SUM($H$1:H210))</f>
        <v/>
      </c>
      <c r="B210" s="105"/>
      <c r="C210" s="107"/>
      <c r="D210" s="29"/>
      <c r="E210" s="36"/>
      <c r="F210" s="30"/>
      <c r="G210" s="106"/>
      <c r="H210" s="94" t="str">
        <f t="shared" si="45"/>
        <v/>
      </c>
    </row>
    <row r="211" spans="1:8" s="75" customFormat="1" ht="14.4" x14ac:dyDescent="0.3">
      <c r="A211" s="92">
        <f>IF(D211="","",SUM($H$1:H211))</f>
        <v>45</v>
      </c>
      <c r="B211" s="105"/>
      <c r="C211" s="107" t="s">
        <v>110</v>
      </c>
      <c r="D211" s="29" t="s">
        <v>4</v>
      </c>
      <c r="E211" s="36">
        <v>1</v>
      </c>
      <c r="F211" s="30"/>
      <c r="G211" s="106"/>
      <c r="H211" s="94">
        <f t="shared" si="45"/>
        <v>1</v>
      </c>
    </row>
    <row r="212" spans="1:8" s="75" customFormat="1" ht="28.2" x14ac:dyDescent="0.3">
      <c r="A212" s="92">
        <f>IF(D212="","",SUM($H$1:H212))</f>
        <v>46</v>
      </c>
      <c r="B212" s="105"/>
      <c r="C212" s="61" t="s">
        <v>111</v>
      </c>
      <c r="D212" s="29" t="s">
        <v>4</v>
      </c>
      <c r="E212" s="36">
        <v>1</v>
      </c>
      <c r="F212" s="30"/>
      <c r="G212" s="81">
        <f t="shared" ref="G212" si="49">E212*F212</f>
        <v>0</v>
      </c>
      <c r="H212" s="94">
        <f t="shared" si="45"/>
        <v>1</v>
      </c>
    </row>
    <row r="213" spans="1:8" s="75" customFormat="1" ht="14.4" x14ac:dyDescent="0.3">
      <c r="A213" s="92">
        <f>IF(D213="","",SUM($H$1:H213))</f>
        <v>47</v>
      </c>
      <c r="B213" s="105"/>
      <c r="C213" s="107" t="s">
        <v>112</v>
      </c>
      <c r="D213" s="29" t="s">
        <v>4</v>
      </c>
      <c r="E213" s="36">
        <v>1</v>
      </c>
      <c r="F213" s="30"/>
      <c r="G213" s="106"/>
      <c r="H213" s="94">
        <f t="shared" si="45"/>
        <v>1</v>
      </c>
    </row>
    <row r="214" spans="1:8" ht="14.4" x14ac:dyDescent="0.3">
      <c r="A214" s="60"/>
      <c r="B214" s="33"/>
      <c r="C214" s="67"/>
      <c r="D214" s="25"/>
      <c r="E214" s="19"/>
      <c r="F214" s="26"/>
      <c r="G214" s="98"/>
      <c r="H214" s="94" t="str">
        <f t="shared" si="45"/>
        <v/>
      </c>
    </row>
    <row r="215" spans="1:8" s="48" customFormat="1" ht="14.4" x14ac:dyDescent="0.3">
      <c r="A215" s="140" t="s">
        <v>92</v>
      </c>
      <c r="B215" s="140"/>
      <c r="C215" s="140"/>
      <c r="D215" s="140"/>
      <c r="E215" s="140"/>
      <c r="F215" s="140"/>
      <c r="G215" s="58">
        <f>SUM(G207:G214)</f>
        <v>0</v>
      </c>
      <c r="H215" s="46" t="str">
        <f t="shared" si="45"/>
        <v/>
      </c>
    </row>
    <row r="216" spans="1:8" s="48" customFormat="1" ht="14.4" x14ac:dyDescent="0.3">
      <c r="A216" s="137" t="s">
        <v>5</v>
      </c>
      <c r="B216" s="138"/>
      <c r="C216" s="138"/>
      <c r="D216" s="138"/>
      <c r="E216" s="138"/>
      <c r="F216" s="139"/>
      <c r="G216" s="57">
        <f>G215*0.2</f>
        <v>0</v>
      </c>
      <c r="H216" s="46" t="str">
        <f t="shared" si="45"/>
        <v/>
      </c>
    </row>
    <row r="217" spans="1:8" s="48" customFormat="1" ht="14.4" x14ac:dyDescent="0.3">
      <c r="A217" s="140" t="s">
        <v>93</v>
      </c>
      <c r="B217" s="140"/>
      <c r="C217" s="140"/>
      <c r="D217" s="140"/>
      <c r="E217" s="140"/>
      <c r="F217" s="140"/>
      <c r="G217" s="58">
        <f>SUM(G215:G216)</f>
        <v>0</v>
      </c>
      <c r="H217" s="46" t="str">
        <f t="shared" si="45"/>
        <v/>
      </c>
    </row>
  </sheetData>
  <mergeCells count="10">
    <mergeCell ref="A216:F216"/>
    <mergeCell ref="A217:F217"/>
    <mergeCell ref="A1:G1"/>
    <mergeCell ref="A190:F190"/>
    <mergeCell ref="A191:F191"/>
    <mergeCell ref="A192:F192"/>
    <mergeCell ref="A215:F215"/>
    <mergeCell ref="A203:F203"/>
    <mergeCell ref="A204:F204"/>
    <mergeCell ref="A205:F205"/>
  </mergeCells>
  <printOptions horizontalCentered="1"/>
  <pageMargins left="0.19685039370078741" right="0.19685039370078741" top="0.98425196850393704" bottom="0.98425196850393704" header="0.31496062992125984" footer="0.31496062992125984"/>
  <pageSetup paperSize="9" scale="85" orientation="portrait" r:id="rId1"/>
  <headerFooter>
    <oddHeader>&amp;L&amp;"times,Gras"&amp;10NANCY - HOTEL DES PAGES
&amp;"times,Normal"Restauration des couvertures, charpentes, façades et menuiseries 
de l'Hôtel des Pages. TRANCHE 2&amp;R&amp;"times,Gras"&amp;10DCE - CDPGF&amp;"times,Normal"&amp;11
Juillet 2025</oddHeader>
    <oddFooter>Page &amp;P</oddFooter>
  </headerFooter>
  <rowBreaks count="1" manualBreakCount="1">
    <brk id="19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pdg5</vt:lpstr>
      <vt:lpstr>LOT 5 MEN</vt:lpstr>
      <vt:lpstr>'LOT 5 MEN'!Impression_des_titres</vt:lpstr>
      <vt:lpstr>'LOT 5 MEN'!Zone_d_impression</vt:lpstr>
      <vt:lpstr>'pdg5'!Zone_d_impression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patc</cp:lastModifiedBy>
  <cp:lastPrinted>2025-07-24T07:43:40Z</cp:lastPrinted>
  <dcterms:created xsi:type="dcterms:W3CDTF">2025-07-09T14:54:30Z</dcterms:created>
  <dcterms:modified xsi:type="dcterms:W3CDTF">2025-08-26T13:23:59Z</dcterms:modified>
</cp:coreProperties>
</file>